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Ley de Ingreso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E155" i="1"/>
  <c r="E91" i="1"/>
  <c r="E39" i="1"/>
  <c r="E49" i="1"/>
  <c r="E55" i="1"/>
  <c r="E45" i="1"/>
  <c r="E41" i="1"/>
  <c r="E33" i="1"/>
  <c r="E12" i="1"/>
  <c r="E153" i="1"/>
  <c r="E223" i="1"/>
  <c r="E190" i="1"/>
  <c r="E186" i="1"/>
  <c r="E166" i="1"/>
  <c r="E101" i="1"/>
  <c r="E84" i="1"/>
  <c r="E27" i="1"/>
  <c r="E22" i="1"/>
  <c r="E17" i="1"/>
  <c r="E9" i="1"/>
</calcChain>
</file>

<file path=xl/sharedStrings.xml><?xml version="1.0" encoding="utf-8"?>
<sst xmlns="http://schemas.openxmlformats.org/spreadsheetml/2006/main" count="221" uniqueCount="211">
  <si>
    <t>Impuestos</t>
  </si>
  <si>
    <t>Impuestos sobre los ingresos</t>
  </si>
  <si>
    <t>Honorarios por Actividades Profesionales y Ejercicios Lucrativos No Gravados por la Ley del IVA</t>
  </si>
  <si>
    <t>Loterías, Rifas, Sorteos y Concursos de Toda Clase</t>
  </si>
  <si>
    <t>Impuestos Sobre el Patrimonio</t>
  </si>
  <si>
    <t>Impuesto Vehicular Estatal</t>
  </si>
  <si>
    <t>Impuesto Predial</t>
  </si>
  <si>
    <t>Impuesto Sobre la Producción, Consumo y las Transacciones</t>
  </si>
  <si>
    <t xml:space="preserve">Actos, Contratos e Instrumentos Notariales </t>
  </si>
  <si>
    <t>Prestación de Servicios de Hospedaje</t>
  </si>
  <si>
    <t>Impuesto al Comercio Exterior</t>
  </si>
  <si>
    <t>Impuesto Sobre Nóminas y Asimilables</t>
  </si>
  <si>
    <t>Sobre Nóminas de Contribuyentes Generales</t>
  </si>
  <si>
    <t>Sobre Nóminas de Municipios</t>
  </si>
  <si>
    <t>Sobre Nóminas de Entes Públicos y Órganos Autónomos de los Poderes de la Federación y del Estado</t>
  </si>
  <si>
    <t>Impuestos Ecológicos</t>
  </si>
  <si>
    <t>Accesorios de Impuestos</t>
  </si>
  <si>
    <t>Recargos</t>
  </si>
  <si>
    <t>Multas</t>
  </si>
  <si>
    <t>Honorarios</t>
  </si>
  <si>
    <t>Gastos de Ejecución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</si>
  <si>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</si>
  <si>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</si>
  <si>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</si>
  <si>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Contribuciones de Mejoras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</si>
  <si>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</si>
  <si>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</si>
  <si>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</si>
  <si>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</si>
  <si>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Servicios Prestados por la Secretaría de Gobierno, relacionado con:</t>
  </si>
  <si>
    <t>La Dirección de Registro Civil</t>
  </si>
  <si>
    <t>Servicios Prestados por la Secretaría de Seguridad y Protección Ciudadana, relacionados con:</t>
  </si>
  <si>
    <t>Servicios relacionados con la Seguridad Privada</t>
  </si>
  <si>
    <t>Dirección de la Policía Auxiliar, Bancaria, Industrial y Comercial</t>
  </si>
  <si>
    <t>Dirección General de la Policía Estatal de Caminos</t>
  </si>
  <si>
    <t>Aplicación de la Ley de Catastro del Estado de Tabasco</t>
  </si>
  <si>
    <t>Aplicación de la Ley que Regula la Venta, Distribución y Consumo de Bebidas Alcohólicas en el Estado de Tabasco</t>
  </si>
  <si>
    <t>El registro de Vehículos Particulares</t>
  </si>
  <si>
    <t>El registro de Vehículos del Transporte Público</t>
  </si>
  <si>
    <t>Servicios Prestados por la Secretaría de Educación del Estado, relacionados con:</t>
  </si>
  <si>
    <t>Instituto de la Juventud y el Deporte de Tabasco</t>
  </si>
  <si>
    <t>Servicios Prestados por la Secretaría de Movilidad</t>
  </si>
  <si>
    <t>Búsqueda en los Archivos, Legalización de firmas, Expedición de certificaciones, Constancias y Copias Certificadas</t>
  </si>
  <si>
    <t>Servicios Prestados por la Secretaría de Ordenamiento Territorial y Obras Públicas, relacionados con:</t>
  </si>
  <si>
    <t>Dirección General de Obras Públicas</t>
  </si>
  <si>
    <t>Junta Estatal de Caminos</t>
  </si>
  <si>
    <t>Central de Maquinaria de Tabasco</t>
  </si>
  <si>
    <t>Coordinación Estatal de Regularización de la Tenencia de la Tierra</t>
  </si>
  <si>
    <t>Servicios Prestados por la Secretaría de Salud</t>
  </si>
  <si>
    <t>Servicio Estatal de Administración de Bienes Asegurados, Abandonados o Decomisados</t>
  </si>
  <si>
    <t>Servicios Prestados por la Secretaría de Cultura</t>
  </si>
  <si>
    <t>Colegio de Bachilleres de Tabasco</t>
  </si>
  <si>
    <t>Colegio de Estudios Científicos y Tecnológicos del Estado de Tabasco</t>
  </si>
  <si>
    <t>Universidad Intercultural del Estado de Tabasco</t>
  </si>
  <si>
    <t>Instituto Tecnológico Superior de Centla</t>
  </si>
  <si>
    <t>Instituto Tecnológico Superior de Comalcalco</t>
  </si>
  <si>
    <t>Instituto Tecnológico Superior de la Región Sierra</t>
  </si>
  <si>
    <t>Instituto Tecnológico Superior de los Ríos</t>
  </si>
  <si>
    <t>Instituto Tecnológico Superior de Macuspana</t>
  </si>
  <si>
    <t>Instituto Tecnológico Superior de Villa la Venta, Huimanguillo</t>
  </si>
  <si>
    <t>Universidad Politécnica del Centro</t>
  </si>
  <si>
    <t>Universidad Politécnica del Golfo de México</t>
  </si>
  <si>
    <t>Universidad Politécnica Mesoamericana</t>
  </si>
  <si>
    <t>Universidad Popular de la Chontalpa</t>
  </si>
  <si>
    <t>Universidad Tecnológica de Tabasco</t>
  </si>
  <si>
    <t>Universidad Tecnológica del Usumacinta</t>
  </si>
  <si>
    <t>Museo Interactivo Papagayo</t>
  </si>
  <si>
    <t>Central de Abasto de Villahermosa</t>
  </si>
  <si>
    <t>Instituto de Vivienda de Tabasco</t>
  </si>
  <si>
    <t>Comisión Estatal de Agua y Saneamiento</t>
  </si>
  <si>
    <t>Instituto para el Fomento de las Artesanías de Tabasco</t>
  </si>
  <si>
    <t>Instituto de Formación para el Trabajo del Estado de Tabasco</t>
  </si>
  <si>
    <t>Instituto de Seguridad Social del Estado de Tabasco</t>
  </si>
  <si>
    <t>Instituto Tabasqueño de la Infraestructura Física Educativa (ITIFE)</t>
  </si>
  <si>
    <t>Otros</t>
  </si>
  <si>
    <t>Otros Derechos</t>
  </si>
  <si>
    <t>Por la Vigilancia de Obras Públicas Estatales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</si>
  <si>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</si>
  <si>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</si>
  <si>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</si>
  <si>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Financieros derivados de Ingresos Estatales</t>
  </si>
  <si>
    <t>Productos Financieros derivados de Ingresos Federales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</si>
  <si>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</si>
  <si>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</si>
  <si>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</si>
  <si>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</si>
  <si>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</si>
  <si>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</si>
  <si>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</si>
  <si>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</si>
  <si>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Otros Aprovechamientos</t>
  </si>
  <si>
    <t>Aprovechamientos Patrimoniales</t>
  </si>
  <si>
    <t>Productos Derivados del Uso y Aprovechamiento de Bienes No Sujetos a Régimen de Dominio Público</t>
  </si>
  <si>
    <t xml:space="preserve">Accesorios de Aprovechamientos </t>
  </si>
  <si>
    <t>Aprovechamientos No Comprendidos en la Ley de Ingresos Vigente, Causados en Ejercicios Fiscales Anteriores Pendientes de Liquidación o Pago</t>
  </si>
  <si>
    <t>Ingresos por Venta de Bienes y Servicios</t>
  </si>
  <si>
    <t>Ingresos por Venta de Bienes y Prestación de Servicios de Instituciones Públicas de Seguridad Social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</si>
  <si>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</si>
  <si>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</si>
  <si>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</si>
  <si>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</si>
  <si>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</si>
  <si>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 por venta de Bienes y Prestación de Servicios de Fideicomisos Financieros Públicos con Participación Estatal Mayoritaria</t>
  </si>
  <si>
    <t>Ingresos por Venta de Bienes y Prestación de Servicios de los Poderes Legislativo, Judicial y de los Órganos Autónomos</t>
  </si>
  <si>
    <t>Otros Ingresos</t>
  </si>
  <si>
    <t>Total Ingresos Estatales</t>
  </si>
  <si>
    <t>Participaciones, Aportaciones, Convenios, Incentivos Derivados de la Colaboración Fiscal y Fondos Distintos de Aportaciones</t>
  </si>
  <si>
    <t>Participaciones</t>
  </si>
  <si>
    <t>Fondo General de Participaciones (FGP)</t>
  </si>
  <si>
    <t>Fondo de Fomento Municipal (FFM)</t>
  </si>
  <si>
    <t>Impuesto Especial Sobre Producción y Servicios (IEPS) (Tabaco, Cerveza y Bebidas Alcohólicas)</t>
  </si>
  <si>
    <t>Fondo de Fiscalización y Recaudación (FOFIR)</t>
  </si>
  <si>
    <t>Fondo de Extracción de Hidrocarburos (FEXHI)</t>
  </si>
  <si>
    <t>Fondo de Compensación (FOCOM)</t>
  </si>
  <si>
    <t>Fondo de Impuesto Sobre la Renta (ISR)</t>
  </si>
  <si>
    <t>Fondo de Estabilización de los Ingresos de las Entidades Federativas (FEIEF)</t>
  </si>
  <si>
    <t>Aportaciones</t>
  </si>
  <si>
    <t>Fondo de Aportaciones para la Nómina Educativa y Gasto Operativo (FONE)</t>
  </si>
  <si>
    <t>FONE - Otros de Gasto Corriente</t>
  </si>
  <si>
    <t>FONE - Gastos de Operación</t>
  </si>
  <si>
    <t>FONE - Servicios Personales</t>
  </si>
  <si>
    <t>Fondo de Aportaciones para los Servicios de Salud (FASSA)</t>
  </si>
  <si>
    <t>Fondo de Aportaciones para la Infraestructura Social (FAIS)</t>
  </si>
  <si>
    <t>Estatal (FISE)</t>
  </si>
  <si>
    <t>Municipal (FISMDF)</t>
  </si>
  <si>
    <t>Fondo de Aportaciones para el Fortalecimiento de los Municipios y de las Demarcaciones Territoriales del Distrito Federal (FORTAMUN)</t>
  </si>
  <si>
    <t>Asistencia Social</t>
  </si>
  <si>
    <t>Fondo de Aportaciones Múltiples (FAM)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</si>
  <si>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</si>
  <si>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</si>
  <si>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</si>
  <si>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 (FAETA)</t>
  </si>
  <si>
    <t>Educación Tecnológica</t>
  </si>
  <si>
    <t>Educación de Adultos</t>
  </si>
  <si>
    <t>Fondo de Aportaciones para la Seguridad Pública de los Estados y del DF (FASP)</t>
  </si>
  <si>
    <t>Fondo de Aportaciones para el Fortalecimiento de las Entidades Federativas (FAFEF)</t>
  </si>
  <si>
    <t>Convenios</t>
  </si>
  <si>
    <t>Convenios de Coordinación</t>
  </si>
  <si>
    <t>Convenios de Colaboración</t>
  </si>
  <si>
    <t>Convenios de Reasignación (Descentralización)</t>
  </si>
  <si>
    <t>Incentivos Derivados de la Colaboración Fiscal</t>
  </si>
  <si>
    <t>Incentivos Reintegrados por la TESOFE</t>
  </si>
  <si>
    <t>Incentivos por la Recaudación de Ingresos Federales Coordinados</t>
  </si>
  <si>
    <t xml:space="preserve">Impuesto Especial Sobre la Producción y Servicios por la Enajenación de Gasolina y Diésel </t>
  </si>
  <si>
    <t xml:space="preserve">Impuesto Sobre Automóviles Nuevos </t>
  </si>
  <si>
    <t>Fondo de Compensación del ISAN</t>
  </si>
  <si>
    <t xml:space="preserve">Impuesto Sobre Tenencia y Uso de Vehículos Federal 2010 y ejercicios anteriores </t>
  </si>
  <si>
    <t xml:space="preserve">Impuesto Empresarial a Tasa Única de Personas Físicas del Régimen de Pequeños Contribuyentes </t>
  </si>
  <si>
    <t xml:space="preserve">Impuesto sobre la Renta de Personas Físicas del Régimen de Pequeños Contribuyentes </t>
  </si>
  <si>
    <t>Impuesto al Valor Agregado de Personas Físicas del Régimen de Pequeños Contribuyentes</t>
  </si>
  <si>
    <t xml:space="preserve">Impuesto Sobre la Renta de Personas Físicas del Régimen Intermedio </t>
  </si>
  <si>
    <t xml:space="preserve">Zona Federal Marítimo Terrestre </t>
  </si>
  <si>
    <t xml:space="preserve"> Vigilancia e Inspección de Obras</t>
  </si>
  <si>
    <t xml:space="preserve"> Multas Administrativas Federales No Fiscales</t>
  </si>
  <si>
    <t xml:space="preserve"> Actos de Fiscalización</t>
  </si>
  <si>
    <t xml:space="preserve"> Control de Obligaciones</t>
  </si>
  <si>
    <t xml:space="preserve">Impuesto Sobre la Renta por la Enajenación de Bienes Inmuebles </t>
  </si>
  <si>
    <t>Fondos Distintos de Aportaciones</t>
  </si>
  <si>
    <t>Fondo para Entidades Federativas y Municipios Productores de Hidrocarburos</t>
  </si>
  <si>
    <t>Transferencias, Asignaciones, Subsidios y Subvenciones, Pensiones y Jubilaciones</t>
  </si>
  <si>
    <t>Transferencias y Asignaciones</t>
  </si>
  <si>
    <t>Transferencias al resto del Sector Público (Derogado)</t>
  </si>
  <si>
    <t>Subsidios y Subvenciones</t>
  </si>
  <si>
    <t>Fondo Metropolitano</t>
  </si>
  <si>
    <t>Fondo para la Accesibilidad en el Transporte Público para las Personas con Discapacidad</t>
  </si>
  <si>
    <t>Fideicomiso para la Infraestructura en los Estados (FIES)</t>
  </si>
  <si>
    <t>Pensiones y Jubilaciones</t>
  </si>
  <si>
    <t>Transferencia del Fondo Mexicano del Petróleo para la Estabilización y el Desarrollo</t>
  </si>
  <si>
    <t>Total de Ingresos Federales</t>
  </si>
  <si>
    <t>Total de Ingresos Estatales más Federales</t>
  </si>
  <si>
    <t>Ingresos Derivados de Financiamiento</t>
  </si>
  <si>
    <t>Ingresos Totales</t>
  </si>
  <si>
    <t>Traslado de Dominio de Bienes Muebles Usados</t>
  </si>
  <si>
    <t>Taslado de Dominio de Bienes Inmuebles</t>
  </si>
  <si>
    <t>Por la Venta Final de Alcoholes</t>
  </si>
  <si>
    <t>La Dirección General del Registro Público de la Propiedad y del Comercio</t>
  </si>
  <si>
    <t>Comisión Estatal Forestal</t>
  </si>
  <si>
    <t>Servicios prestados por la Secretaría de la Función Pública</t>
  </si>
  <si>
    <t>Instituto de Protección Civil del Estado de Tabasco</t>
  </si>
  <si>
    <t>Sistema para el Desarrollo Integral de la Familia (DIF)</t>
  </si>
  <si>
    <t>Colegio Nacional de Educación Profesional Técnica de Tabasco (CONALEP)</t>
  </si>
  <si>
    <t>Servicios prestados por los Poderes Legislativo y Judicial y los Órganos Autónomos</t>
  </si>
  <si>
    <t>Servicios Prestados por el H. Tribunal Superior de Justicia del Estado</t>
  </si>
  <si>
    <t>Productos Financieros Derivados de Inversiones Temporales</t>
  </si>
  <si>
    <t>Fondo de Impuestos sobre la Renta Municipios</t>
  </si>
  <si>
    <t>Fondo de Impuestos sobre la Renta Estado</t>
  </si>
  <si>
    <t>Servicios de Salud del Estado de Tabasco (OPD)</t>
  </si>
  <si>
    <t>Armonización Contable</t>
  </si>
  <si>
    <t>Presentaciones de Servicios por Entes Públicos</t>
  </si>
  <si>
    <t>La Dirección General de Servicios Legales</t>
  </si>
  <si>
    <t>Productos Financieros de Cuentas Bancarias de Dependencias</t>
  </si>
  <si>
    <t>Productos Financieros</t>
  </si>
  <si>
    <t>Servicios Prestados por los Organismos Públicos Descentralizados:</t>
  </si>
  <si>
    <t>Centro de Interpretación y Convivencia con la Naturaleza Yumka´</t>
  </si>
  <si>
    <t>Ayudas Sociales (Derogado)</t>
  </si>
  <si>
    <t>Transferencias a Fideicomisos, Mnadatos y Análogenos (Derogado)</t>
  </si>
  <si>
    <t xml:space="preserve">Secretaría de Educación del Estado </t>
  </si>
  <si>
    <t>Escuelas Normales del Estado de Tabasco, la Universidad Pedagógica Nacional (UPN) y el Instituto de Educación Superior del Magisterio (IESMA)</t>
  </si>
  <si>
    <t>Servicios Prestados por los Organismos Públicos Descentralizados</t>
  </si>
  <si>
    <t>Servicios Prestados por la Secretaría de Administración y Finanzas, relacionados con:</t>
  </si>
  <si>
    <t>La aplicación de la Ley que Regula las Casas de Empeño en el Estado de Tabasco</t>
  </si>
  <si>
    <t>El registro de Vehículos nuevos no Enajenados</t>
  </si>
  <si>
    <t>Oficialía Mayor</t>
  </si>
  <si>
    <t>Servicios Prestados por la Secretaría de Medio Ambiente y Desarrollo Sostenible, relacionado con:</t>
  </si>
  <si>
    <t>Secretaría de Medio Ambiente y Desarrollo Sostenible</t>
  </si>
  <si>
    <t>Servicios Prestados por la Secretaría de Turismo y Desarrollo Económico</t>
  </si>
  <si>
    <t>Secretaría de Desarrollo Agropecuario y Pesca</t>
  </si>
  <si>
    <t>Servicios Prestados por la Consejería Jurídica del Poder Ejecutivo del Estado</t>
  </si>
  <si>
    <t>Productos Financieros de Organismos Descentralizados (OPD)</t>
  </si>
  <si>
    <t>Fuente: Ley de ingresos del estado de Tabasco para el ejercicio fiscal 2025</t>
  </si>
  <si>
    <t>Ley de Ingresos del Estado de Tabasco
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</si>
</sst>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4"/>
      <color theme="1"/>
      <name val="Open Sans Extrabold"/>
      <family val="2"/>
    </font>
    <font>
      <b/>
      <sz val="11"/>
      <color theme="1"/>
      <name val="Open Sans"/>
      <family val="2"/>
    </font>
    <font>
      <b/>
      <sz val="11"/>
      <color theme="1"/>
      <name val="Open Sans Light"/>
      <family val="2"/>
    </font>
    <font>
      <sz val="11"/>
      <color theme="1"/>
      <name val="Open Sans Light"/>
      <family val="2"/>
    </font>
    <font>
      <b/>
      <sz val="11"/>
      <color theme="0"/>
      <name val="Open Sans Light"/>
      <family val="2"/>
    </font>
    <font>
      <b/>
      <sz val="11"/>
      <color theme="3"/>
      <name val="Open Sans Light"/>
      <family val="2"/>
    </font>
    <font>
      <sz val="9"/>
      <color theme="1"/>
      <name val="Open Sans Light"/>
      <family val="2"/>
    </font>
    <font>
      <sz val="11"/>
      <color theme="1"/>
      <name val="Open Sans Semibold"/>
      <family val="2"/>
    </font>
    <font>
      <b/>
      <sz val="9"/>
      <color theme="1"/>
      <name val="Open Sans"/>
      <family val="2"/>
    </font>
    <font>
      <b/>
      <sz val="11"/>
      <color theme="1"/>
      <name val="Open Sans Extrabold"/>
      <family val="2"/>
    </font>
    <font>
      <sz val="8"/>
      <color theme="1"/>
      <name val="Open Sans Light"/>
      <family val="2"/>
    </font>
    <font>
      <sz val="11"/>
      <color theme="0"/>
      <name val="Open Sans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F0F4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3" fontId="6" fillId="4" borderId="3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6" fillId="4" borderId="2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3" fontId="4" fillId="5" borderId="5" xfId="0" applyNumberFormat="1" applyFont="1" applyFill="1" applyBorder="1" applyAlignment="1">
      <alignment vertical="center"/>
    </xf>
    <xf numFmtId="3" fontId="7" fillId="5" borderId="4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1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7" fillId="3" borderId="4" xfId="0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/>
    </xf>
    <xf numFmtId="3" fontId="2" fillId="5" borderId="5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11" fillId="0" borderId="0" xfId="0" applyFont="1"/>
    <xf numFmtId="0" fontId="4" fillId="6" borderId="0" xfId="0" applyFont="1" applyFill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 wrapText="1"/>
    </xf>
    <xf numFmtId="3" fontId="5" fillId="6" borderId="3" xfId="0" applyNumberFormat="1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vertical="center" wrapText="1"/>
    </xf>
    <xf numFmtId="3" fontId="6" fillId="4" borderId="5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2"/>
    </xf>
    <xf numFmtId="3" fontId="0" fillId="0" borderId="0" xfId="0" applyNumberFormat="1"/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0F4"/>
      <color rgb="FF1080AE"/>
      <color rgb="FFA02042"/>
      <color rgb="FF948A54"/>
      <color rgb="FF83C79D"/>
      <color rgb="FF70BE8E"/>
      <color rgb="FF4BA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1188118</xdr:colOff>
      <xdr:row>0</xdr:row>
      <xdr:rowOff>155407</xdr:rowOff>
    </xdr:from>
    <xdr:to>
      <xdr:col>2</xdr:col>
      <xdr:colOff>3308684</xdr:colOff>
      <xdr:row>2</xdr:row>
      <xdr:rowOff>285749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86" r="53846" b="17163"/>
        <a:stretch/>
      </xdr:blipFill>
      <xdr:spPr>
        <a:xfrm>
          <a:off x="1719513" y="155407"/>
          <a:ext cx="2120566" cy="721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7"/>
  <sheetViews>
    <sheetView tabSelected="1" showWhiteSpace="0" topLeftCell="A227" zoomScale="175" zoomScaleNormal="175" workbookViewId="0">
      <selection activeCell="C8" sqref="C8"/>
    </sheetView>
  </sheetViews>
  <sheetFormatPr baseColWidth="10" defaultColWidth="0" defaultRowHeight="15" zeroHeight="1"/>
  <cols>
    <col min="1" max="1" width="2.7109375" style="12" bestFit="1" customWidth="1"/>
    <col min="2" max="2" width="5.28515625" style="12" customWidth="1"/>
    <col min="3" max="3" width="61.28515625" style="23" customWidth="1"/>
    <col min="4" max="4" width="19" style="4" customWidth="1"/>
    <col min="5" max="5" width="9.28515625" style="23" hidden="1" customWidth="1"/>
    <col min="6" max="6" width="17.42578125" style="4" hidden="1" customWidth="1"/>
    <col min="7" max="7" width="11.42578125" style="4" hidden="1" customWidth="1"/>
    <col min="8" max="8" width="0" style="4" hidden="1" customWidth="1"/>
    <col min="9" max="9" width="11.42578125" style="4" hidden="1" customWidth="1"/>
    <col min="10" max="10" width="0" style="4" hidden="1" customWidth="1"/>
    <col min="11" max="16384" width="11.42578125" style="4" hidden="1"/>
  </cols>
  <sheetData>
    <row r="1" spans="1:7" ht="23.45" customHeight="1">
      <c r="A1" s="1"/>
      <c r="B1" s="1"/>
      <c r="C1" s="2"/>
      <c r="D1" s="3"/>
      <c r="E1" s="2"/>
      <c r="F1" s="3"/>
      <c r="G1" s="3"/>
    </row>
    <row r="2" spans="1:7" ht="23.45" customHeight="1">
      <c r="A2" s="1"/>
      <c r="B2" s="1"/>
      <c r="C2" s="2"/>
      <c r="D2" s="3"/>
      <c r="E2" s="2"/>
      <c r="F2" s="3"/>
      <c r="G2" s="3"/>
    </row>
    <row r="3" spans="1:7" ht="23.45" customHeight="1">
      <c r="A3" s="1"/>
      <c r="B3" s="1"/>
      <c r="C3" s="2"/>
      <c r="D3" s="3"/>
      <c r="E3" s="2"/>
      <c r="F3" s="3"/>
      <c r="G3" s="3"/>
    </row>
    <row r="4" spans="1:7" ht="15" customHeight="1">
      <c r="A4" s="1"/>
      <c r="B4" s="1"/>
      <c r="C4" s="2"/>
      <c r="D4" s="3"/>
      <c r="E4" s="2"/>
      <c r="F4" s="3"/>
      <c r="G4" s="3"/>
    </row>
    <row r="5" spans="1:7" ht="14.1" customHeight="1">
      <c r="A5" s="44" t="s">
        <v>210</v>
      </c>
      <c r="B5" s="44"/>
      <c r="C5" s="44"/>
      <c r="D5" s="44"/>
      <c r="E5" s="44"/>
      <c r="F5" s="44"/>
      <c r="G5" s="3"/>
    </row>
    <row r="6" spans="1:7" ht="21.6" customHeight="1">
      <c r="A6" s="44"/>
      <c r="B6" s="44"/>
      <c r="C6" s="44"/>
      <c r="D6" s="44"/>
      <c r="E6" s="44"/>
      <c r="F6" s="44"/>
      <c r="G6" s="3"/>
    </row>
    <row r="7" spans="1:7">
      <c r="A7" s="1"/>
      <c r="B7" s="1"/>
      <c r="C7" s="2"/>
      <c r="D7" s="3"/>
      <c r="E7" s="2"/>
      <c r="F7" s="3">
        <v>2020</v>
      </c>
      <c r="G7" s="3"/>
    </row>
    <row r="8" spans="1:7" s="36" customFormat="1" ht="15" customHeight="1">
      <c r="A8" s="32">
        <v>1</v>
      </c>
      <c r="B8" s="33"/>
      <c r="C8" s="34" t="s">
        <v>0</v>
      </c>
      <c r="D8" s="35">
        <v>3084153318</v>
      </c>
      <c r="E8" s="34"/>
      <c r="F8" s="35">
        <v>1797319310</v>
      </c>
    </row>
    <row r="9" spans="1:7">
      <c r="A9" s="5"/>
      <c r="B9" s="24">
        <v>11</v>
      </c>
      <c r="C9" s="25" t="s">
        <v>1</v>
      </c>
      <c r="D9" s="26">
        <v>65939826</v>
      </c>
      <c r="E9" s="6">
        <f>D10+D11-D9</f>
        <v>0</v>
      </c>
      <c r="F9" s="7">
        <v>22042909</v>
      </c>
      <c r="G9" s="3"/>
    </row>
    <row r="10" spans="1:7" ht="24">
      <c r="A10" s="1"/>
      <c r="B10" s="1"/>
      <c r="C10" s="8" t="s">
        <v>2</v>
      </c>
      <c r="D10" s="9">
        <v>23073707</v>
      </c>
      <c r="E10" s="8"/>
      <c r="F10" s="9">
        <v>9198682</v>
      </c>
      <c r="G10" s="3"/>
    </row>
    <row r="11" spans="1:7">
      <c r="A11" s="1"/>
      <c r="B11" s="1"/>
      <c r="C11" s="10" t="s">
        <v>3</v>
      </c>
      <c r="D11" s="11">
        <v>42866119</v>
      </c>
      <c r="E11" s="10"/>
      <c r="F11" s="11">
        <v>12844227</v>
      </c>
      <c r="G11" s="3"/>
    </row>
    <row r="12" spans="1:7">
      <c r="A12" s="5"/>
      <c r="B12" s="24">
        <v>12</v>
      </c>
      <c r="C12" s="25" t="s">
        <v>4</v>
      </c>
      <c r="D12" s="26">
        <v>27054855</v>
      </c>
      <c r="E12" s="6">
        <f>D12-D13-D14-D15-D16</f>
        <v>0</v>
      </c>
      <c r="F12" s="7">
        <v>0</v>
      </c>
      <c r="G12" s="3"/>
    </row>
    <row r="13" spans="1:7">
      <c r="A13" s="1"/>
      <c r="B13" s="1"/>
      <c r="C13" s="8" t="s">
        <v>5</v>
      </c>
      <c r="D13" s="9">
        <v>0</v>
      </c>
      <c r="E13" s="8"/>
      <c r="F13" s="9">
        <v>0</v>
      </c>
      <c r="G13" s="3"/>
    </row>
    <row r="14" spans="1:7">
      <c r="A14" s="1"/>
      <c r="B14" s="1"/>
      <c r="C14" s="8" t="s">
        <v>6</v>
      </c>
      <c r="D14" s="9">
        <v>0</v>
      </c>
      <c r="E14" s="8"/>
      <c r="F14" s="9">
        <v>0</v>
      </c>
      <c r="G14" s="3"/>
    </row>
    <row r="15" spans="1:7" ht="15" customHeight="1">
      <c r="A15" s="1"/>
      <c r="B15" s="1"/>
      <c r="C15" s="8" t="s">
        <v>172</v>
      </c>
      <c r="D15" s="9">
        <v>27054855</v>
      </c>
      <c r="E15" s="8"/>
      <c r="F15" s="9"/>
      <c r="G15" s="3"/>
    </row>
    <row r="16" spans="1:7">
      <c r="A16" s="1"/>
      <c r="B16" s="1"/>
      <c r="C16" s="8" t="s">
        <v>173</v>
      </c>
      <c r="D16" s="9">
        <v>0</v>
      </c>
      <c r="E16" s="8"/>
      <c r="F16" s="9"/>
      <c r="G16" s="3"/>
    </row>
    <row r="17" spans="1:7" ht="15" customHeight="1">
      <c r="A17" s="5"/>
      <c r="B17" s="24">
        <v>13</v>
      </c>
      <c r="C17" s="25" t="s">
        <v>7</v>
      </c>
      <c r="D17" s="26">
        <v>94914549</v>
      </c>
      <c r="E17" s="6">
        <f>SUM(D18:D20)-D17</f>
        <v>0</v>
      </c>
      <c r="F17" s="7">
        <v>74103519</v>
      </c>
      <c r="G17" s="3"/>
    </row>
    <row r="18" spans="1:7">
      <c r="A18" s="1"/>
      <c r="B18" s="1"/>
      <c r="C18" s="8" t="s">
        <v>8</v>
      </c>
      <c r="D18" s="9">
        <v>47683091</v>
      </c>
      <c r="E18" s="8"/>
      <c r="F18" s="9">
        <v>44042789</v>
      </c>
      <c r="G18" s="3"/>
    </row>
    <row r="19" spans="1:7">
      <c r="A19" s="1"/>
      <c r="B19" s="1"/>
      <c r="C19" s="8" t="s">
        <v>9</v>
      </c>
      <c r="D19" s="9">
        <v>30692046</v>
      </c>
      <c r="E19" s="8"/>
      <c r="F19" s="9">
        <v>14990049</v>
      </c>
      <c r="G19" s="3"/>
    </row>
    <row r="20" spans="1:7">
      <c r="A20" s="1"/>
      <c r="B20" s="1"/>
      <c r="C20" s="8" t="s">
        <v>174</v>
      </c>
      <c r="D20" s="9">
        <v>16539412</v>
      </c>
      <c r="E20" s="8"/>
      <c r="F20" s="9">
        <v>0</v>
      </c>
      <c r="G20" s="3"/>
    </row>
    <row r="21" spans="1:7">
      <c r="A21" s="5"/>
      <c r="B21" s="24">
        <v>14</v>
      </c>
      <c r="C21" s="25" t="s">
        <v>10</v>
      </c>
      <c r="D21" s="26">
        <v>0</v>
      </c>
      <c r="E21" s="6"/>
      <c r="F21" s="7">
        <v>0</v>
      </c>
      <c r="G21" s="3"/>
    </row>
    <row r="22" spans="1:7" ht="15" customHeight="1">
      <c r="A22" s="5"/>
      <c r="B22" s="24">
        <v>15</v>
      </c>
      <c r="C22" s="25" t="s">
        <v>11</v>
      </c>
      <c r="D22" s="26">
        <v>2865202197</v>
      </c>
      <c r="E22" s="6">
        <f>SUM(D23:D25)-D22</f>
        <v>0</v>
      </c>
      <c r="F22" s="7">
        <v>1683606119</v>
      </c>
      <c r="G22" s="3"/>
    </row>
    <row r="23" spans="1:7">
      <c r="A23" s="1"/>
      <c r="C23" s="8" t="s">
        <v>12</v>
      </c>
      <c r="D23" s="9">
        <v>1283502720</v>
      </c>
      <c r="E23" s="8"/>
      <c r="F23" s="9">
        <v>529286426</v>
      </c>
      <c r="G23" s="3"/>
    </row>
    <row r="24" spans="1:7">
      <c r="A24" s="1"/>
      <c r="B24" s="1"/>
      <c r="C24" s="8" t="s">
        <v>13</v>
      </c>
      <c r="D24" s="9">
        <v>191043926</v>
      </c>
      <c r="E24" s="8"/>
      <c r="F24" s="9">
        <v>99775497</v>
      </c>
      <c r="G24" s="3"/>
    </row>
    <row r="25" spans="1:7" ht="24">
      <c r="A25" s="1"/>
      <c r="B25" s="1"/>
      <c r="C25" s="8" t="s">
        <v>14</v>
      </c>
      <c r="D25" s="9">
        <v>1390655551</v>
      </c>
      <c r="E25" s="8"/>
      <c r="F25" s="9">
        <v>1054544196</v>
      </c>
      <c r="G25" s="3"/>
    </row>
    <row r="26" spans="1:7">
      <c r="A26" s="5"/>
      <c r="B26" s="24">
        <v>16</v>
      </c>
      <c r="C26" s="25" t="s">
        <v>15</v>
      </c>
      <c r="D26" s="26">
        <v>0</v>
      </c>
      <c r="E26" s="6"/>
      <c r="F26" s="7">
        <v>0</v>
      </c>
      <c r="G26" s="3"/>
    </row>
    <row r="27" spans="1:7" ht="15" customHeight="1">
      <c r="A27" s="5"/>
      <c r="B27" s="24">
        <v>17</v>
      </c>
      <c r="C27" s="25" t="s">
        <v>16</v>
      </c>
      <c r="D27" s="26">
        <v>28047312</v>
      </c>
      <c r="E27" s="6">
        <f>SUM(D28:D31)-D27</f>
        <v>0</v>
      </c>
      <c r="F27" s="7">
        <v>15281786</v>
      </c>
      <c r="G27" s="3"/>
    </row>
    <row r="28" spans="1:7">
      <c r="A28" s="1"/>
      <c r="B28" s="1"/>
      <c r="C28" s="8" t="s">
        <v>17</v>
      </c>
      <c r="D28" s="9">
        <v>5582759</v>
      </c>
      <c r="E28" s="8"/>
      <c r="F28" s="9">
        <v>13181424</v>
      </c>
      <c r="G28" s="3"/>
    </row>
    <row r="29" spans="1:7">
      <c r="A29" s="1"/>
      <c r="B29" s="1"/>
      <c r="C29" s="8" t="s">
        <v>18</v>
      </c>
      <c r="D29" s="9">
        <v>1454935</v>
      </c>
      <c r="E29" s="8"/>
      <c r="F29" s="9">
        <v>613524</v>
      </c>
      <c r="G29" s="3"/>
    </row>
    <row r="30" spans="1:7">
      <c r="A30" s="1"/>
      <c r="B30" s="1"/>
      <c r="C30" s="8" t="s">
        <v>19</v>
      </c>
      <c r="D30" s="9">
        <v>1524093</v>
      </c>
      <c r="E30" s="8"/>
      <c r="F30" s="9">
        <v>0</v>
      </c>
      <c r="G30" s="3"/>
    </row>
    <row r="31" spans="1:7">
      <c r="A31" s="1"/>
      <c r="B31" s="1"/>
      <c r="C31" s="8" t="s">
        <v>20</v>
      </c>
      <c r="D31" s="9">
        <v>19485525</v>
      </c>
      <c r="E31" s="8"/>
      <c r="F31" s="9">
        <v>1486838</v>
      </c>
      <c r="G31" s="3"/>
    </row>
    <row r="32" spans="1:7">
      <c r="A32" s="5"/>
      <c r="B32" s="24">
        <v>18</v>
      </c>
      <c r="C32" s="25" t="s">
        <v>21</v>
      </c>
      <c r="D32" s="26">
        <v>0</v>
      </c>
      <c r="E32" s="6"/>
      <c r="F32" s="7">
        <v>0</v>
      </c>
      <c r="G32" s="3"/>
    </row>
    <row r="33" spans="1:7" ht="45" customHeight="1">
      <c r="A33" s="5"/>
      <c r="B33" s="24">
        <v>19</v>
      </c>
      <c r="C33" s="25" t="s">
        <v>22</v>
      </c>
      <c r="D33" s="26">
        <v>2994579</v>
      </c>
      <c r="E33" s="6" t="e">
        <f>SUM(#REF!)-D33</f>
        <v>#REF!</v>
      </c>
      <c r="F33" s="7">
        <v>2284977</v>
      </c>
      <c r="G33" s="3"/>
    </row>
    <row r="34" spans="1:7" s="31" customFormat="1">
      <c r="A34" s="32">
        <v>2</v>
      </c>
      <c r="B34" s="33"/>
      <c r="C34" s="34" t="s">
        <v>23</v>
      </c>
      <c r="D34" s="35">
        <v>0</v>
      </c>
      <c r="E34" s="34"/>
      <c r="F34" s="35">
        <v>0</v>
      </c>
    </row>
    <row r="35" spans="1:7" s="31" customFormat="1">
      <c r="A35" s="32">
        <v>3</v>
      </c>
      <c r="B35" s="33"/>
      <c r="C35" s="34" t="s">
        <v>24</v>
      </c>
      <c r="D35" s="35">
        <v>0</v>
      </c>
      <c r="E35" s="34"/>
      <c r="F35" s="35">
        <v>0</v>
      </c>
    </row>
    <row r="36" spans="1:7" s="31" customFormat="1" ht="15" customHeight="1">
      <c r="A36" s="32">
        <v>4</v>
      </c>
      <c r="B36" s="33"/>
      <c r="C36" s="34" t="s">
        <v>25</v>
      </c>
      <c r="D36" s="35">
        <v>1459921118</v>
      </c>
      <c r="E36" s="34"/>
      <c r="F36" s="35">
        <v>1136006459</v>
      </c>
    </row>
    <row r="37" spans="1:7" ht="28.5">
      <c r="A37" s="5"/>
      <c r="B37" s="24">
        <v>41</v>
      </c>
      <c r="C37" s="25" t="s">
        <v>26</v>
      </c>
      <c r="D37" s="26">
        <v>0</v>
      </c>
      <c r="E37" s="6"/>
      <c r="F37" s="7">
        <v>0</v>
      </c>
      <c r="G37" s="3"/>
    </row>
    <row r="38" spans="1:7">
      <c r="A38" s="5"/>
      <c r="B38" s="24">
        <v>42</v>
      </c>
      <c r="C38" s="25" t="s">
        <v>27</v>
      </c>
      <c r="D38" s="26">
        <v>0</v>
      </c>
      <c r="E38" s="6"/>
      <c r="F38" s="7">
        <v>0</v>
      </c>
      <c r="G38" s="3"/>
    </row>
    <row r="39" spans="1:7" ht="15" customHeight="1">
      <c r="A39" s="5"/>
      <c r="B39" s="24">
        <v>43</v>
      </c>
      <c r="C39" s="25" t="s">
        <v>28</v>
      </c>
      <c r="D39" s="26">
        <v>1407125032</v>
      </c>
      <c r="E39" s="13" t="e">
        <f>D39-D41-D45-D49-D53-#REF!-#REF!-#REF!-#REF!-D55-#REF!-D60-#REF!-D61-D62-#REF!-#REF!-#REF!</f>
        <v>#REF!</v>
      </c>
      <c r="F39" s="7">
        <v>1103218583</v>
      </c>
      <c r="G39" s="3"/>
    </row>
    <row r="40" spans="1:7">
      <c r="A40" s="37"/>
      <c r="B40" s="1"/>
      <c r="C40" s="40" t="s">
        <v>188</v>
      </c>
      <c r="D40" s="9">
        <v>1407125032</v>
      </c>
      <c r="E40" s="38"/>
      <c r="F40" s="39"/>
      <c r="G40" s="3"/>
    </row>
    <row r="41" spans="1:7">
      <c r="A41" s="1"/>
      <c r="B41" s="1"/>
      <c r="C41" s="41" t="s">
        <v>29</v>
      </c>
      <c r="D41" s="27">
        <v>172306562</v>
      </c>
      <c r="E41" s="16" t="e">
        <f>D41-D42-D43-#REF!-D44</f>
        <v>#REF!</v>
      </c>
      <c r="F41" s="15">
        <v>131013838</v>
      </c>
      <c r="G41" s="3"/>
    </row>
    <row r="42" spans="1:7">
      <c r="A42" s="1"/>
      <c r="B42" s="1"/>
      <c r="C42" s="42" t="s">
        <v>189</v>
      </c>
      <c r="D42" s="9">
        <v>5408563</v>
      </c>
      <c r="E42" s="8"/>
      <c r="F42" s="9">
        <v>4025332</v>
      </c>
      <c r="G42" s="3"/>
    </row>
    <row r="43" spans="1:7">
      <c r="A43" s="1"/>
      <c r="B43" s="1"/>
      <c r="C43" s="42" t="s">
        <v>30</v>
      </c>
      <c r="D43" s="9">
        <v>16466864</v>
      </c>
      <c r="E43" s="8"/>
      <c r="F43" s="9">
        <v>18790856</v>
      </c>
      <c r="G43" s="3"/>
    </row>
    <row r="44" spans="1:7" ht="24">
      <c r="A44" s="1"/>
      <c r="B44" s="1"/>
      <c r="C44" s="42" t="s">
        <v>175</v>
      </c>
      <c r="D44" s="9">
        <v>150431135</v>
      </c>
      <c r="E44" s="8"/>
      <c r="F44" s="9">
        <v>108197650</v>
      </c>
      <c r="G44" s="3"/>
    </row>
    <row r="45" spans="1:7" ht="24">
      <c r="A45" s="1"/>
      <c r="B45" s="1"/>
      <c r="C45" s="41" t="s">
        <v>31</v>
      </c>
      <c r="D45" s="27">
        <v>225226118</v>
      </c>
      <c r="E45" s="16">
        <f>SUM(D46:D48)-D45</f>
        <v>0</v>
      </c>
      <c r="F45" s="15">
        <v>162819326</v>
      </c>
      <c r="G45" s="3"/>
    </row>
    <row r="46" spans="1:7">
      <c r="A46" s="1"/>
      <c r="B46" s="1"/>
      <c r="C46" s="42" t="s">
        <v>32</v>
      </c>
      <c r="D46" s="9">
        <v>8882502</v>
      </c>
      <c r="E46" s="8"/>
      <c r="F46" s="9">
        <v>1554278</v>
      </c>
      <c r="G46" s="3"/>
    </row>
    <row r="47" spans="1:7">
      <c r="A47" s="1"/>
      <c r="B47" s="1"/>
      <c r="C47" s="42" t="s">
        <v>34</v>
      </c>
      <c r="D47" s="9">
        <v>137528455</v>
      </c>
      <c r="E47" s="8"/>
      <c r="F47" s="9">
        <v>86868041</v>
      </c>
      <c r="G47" s="3"/>
    </row>
    <row r="48" spans="1:7">
      <c r="A48" s="1"/>
      <c r="B48" s="1"/>
      <c r="C48" s="42" t="s">
        <v>33</v>
      </c>
      <c r="D48" s="9">
        <v>78815161</v>
      </c>
      <c r="E48" s="8"/>
      <c r="F48" s="9">
        <v>71454207</v>
      </c>
      <c r="G48" s="3"/>
    </row>
    <row r="49" spans="1:7" ht="24">
      <c r="A49" s="1"/>
      <c r="B49" s="1"/>
      <c r="C49" s="41" t="s">
        <v>39</v>
      </c>
      <c r="D49" s="27">
        <v>36779220</v>
      </c>
      <c r="E49" s="16">
        <f>SUM(D50:D52)-D49</f>
        <v>0</v>
      </c>
      <c r="F49" s="15">
        <v>359637953</v>
      </c>
      <c r="G49" s="3"/>
    </row>
    <row r="50" spans="1:7">
      <c r="A50" s="1"/>
      <c r="B50" s="1"/>
      <c r="C50" s="42" t="s">
        <v>196</v>
      </c>
      <c r="D50" s="9">
        <v>23101971</v>
      </c>
      <c r="E50" s="8"/>
      <c r="F50" s="9">
        <v>2806253</v>
      </c>
      <c r="G50" s="3"/>
    </row>
    <row r="51" spans="1:7" ht="36">
      <c r="A51" s="1"/>
      <c r="B51" s="1"/>
      <c r="C51" s="42" t="s">
        <v>197</v>
      </c>
      <c r="D51" s="9">
        <v>13677249</v>
      </c>
      <c r="E51" s="8"/>
      <c r="F51" s="9">
        <v>92353692</v>
      </c>
      <c r="G51" s="3"/>
    </row>
    <row r="52" spans="1:7">
      <c r="A52" s="1"/>
      <c r="B52" s="1"/>
      <c r="C52" s="42" t="s">
        <v>74</v>
      </c>
      <c r="D52" s="9">
        <v>0</v>
      </c>
      <c r="E52" s="8"/>
      <c r="F52" s="9">
        <v>247499572</v>
      </c>
      <c r="G52" s="3"/>
    </row>
    <row r="53" spans="1:7">
      <c r="A53" s="1"/>
      <c r="B53" s="1"/>
      <c r="C53" s="41" t="s">
        <v>48</v>
      </c>
      <c r="D53" s="27">
        <v>0</v>
      </c>
      <c r="E53" s="14"/>
      <c r="F53" s="15">
        <v>2183095</v>
      </c>
      <c r="G53" s="3"/>
    </row>
    <row r="54" spans="1:7">
      <c r="A54" s="1"/>
      <c r="B54" s="1"/>
      <c r="C54" s="41" t="s">
        <v>41</v>
      </c>
      <c r="D54" s="27">
        <v>43702517</v>
      </c>
      <c r="E54" s="14"/>
      <c r="F54" s="15"/>
      <c r="G54" s="3"/>
    </row>
    <row r="55" spans="1:7" ht="24">
      <c r="A55" s="1"/>
      <c r="B55" s="1"/>
      <c r="C55" s="41" t="s">
        <v>43</v>
      </c>
      <c r="D55" s="27">
        <v>44154385</v>
      </c>
      <c r="E55" s="16">
        <f>SUM(D56:D59)-D55</f>
        <v>0</v>
      </c>
      <c r="F55" s="15">
        <v>5818595</v>
      </c>
      <c r="G55" s="3"/>
    </row>
    <row r="56" spans="1:7">
      <c r="A56" s="1"/>
      <c r="B56" s="1"/>
      <c r="C56" s="42" t="s">
        <v>44</v>
      </c>
      <c r="D56" s="9">
        <v>39223931</v>
      </c>
      <c r="E56" s="8"/>
      <c r="F56" s="9">
        <v>1524380</v>
      </c>
      <c r="G56" s="3"/>
    </row>
    <row r="57" spans="1:7">
      <c r="A57" s="1"/>
      <c r="B57" s="1"/>
      <c r="C57" s="42" t="s">
        <v>45</v>
      </c>
      <c r="D57" s="9">
        <v>1208469</v>
      </c>
      <c r="E57" s="8"/>
      <c r="F57" s="9">
        <v>1330000</v>
      </c>
      <c r="G57" s="3"/>
    </row>
    <row r="58" spans="1:7">
      <c r="A58" s="1"/>
      <c r="B58" s="1"/>
      <c r="C58" s="42" t="s">
        <v>46</v>
      </c>
      <c r="D58" s="9">
        <v>3125189</v>
      </c>
      <c r="E58" s="8"/>
      <c r="F58" s="9">
        <v>2500016</v>
      </c>
      <c r="G58" s="3"/>
    </row>
    <row r="59" spans="1:7">
      <c r="A59" s="1"/>
      <c r="B59" s="1"/>
      <c r="C59" s="42" t="s">
        <v>47</v>
      </c>
      <c r="D59" s="9">
        <v>596796</v>
      </c>
      <c r="E59" s="8"/>
      <c r="F59" s="9">
        <v>464199</v>
      </c>
      <c r="G59" s="3"/>
    </row>
    <row r="60" spans="1:7">
      <c r="A60" s="1"/>
      <c r="B60" s="1"/>
      <c r="C60" s="41" t="s">
        <v>177</v>
      </c>
      <c r="D60" s="27">
        <v>7630049</v>
      </c>
      <c r="E60" s="14"/>
      <c r="F60" s="15">
        <v>8560637</v>
      </c>
      <c r="G60" s="3"/>
    </row>
    <row r="61" spans="1:7">
      <c r="A61" s="1"/>
      <c r="B61" s="1"/>
      <c r="C61" s="41" t="s">
        <v>50</v>
      </c>
      <c r="D61" s="27">
        <v>6327950</v>
      </c>
      <c r="E61" s="14"/>
      <c r="F61" s="15">
        <v>17743812</v>
      </c>
      <c r="G61" s="3"/>
    </row>
    <row r="62" spans="1:7" ht="24">
      <c r="A62" s="1"/>
      <c r="B62" s="1"/>
      <c r="C62" s="41" t="s">
        <v>42</v>
      </c>
      <c r="D62" s="27">
        <v>12289944</v>
      </c>
      <c r="E62" s="14"/>
      <c r="F62" s="15">
        <v>15841721</v>
      </c>
      <c r="G62" s="3"/>
    </row>
    <row r="63" spans="1:7">
      <c r="A63" s="1"/>
      <c r="B63" s="1"/>
      <c r="C63" s="41" t="s">
        <v>198</v>
      </c>
      <c r="D63" s="27">
        <v>319229143</v>
      </c>
      <c r="E63" s="14"/>
      <c r="F63" s="15"/>
      <c r="G63" s="3"/>
    </row>
    <row r="64" spans="1:7" ht="24">
      <c r="A64" s="1"/>
      <c r="B64" s="1"/>
      <c r="C64" s="41" t="s">
        <v>181</v>
      </c>
      <c r="D64" s="27">
        <v>4384747</v>
      </c>
      <c r="E64" s="14"/>
      <c r="F64" s="15"/>
      <c r="G64" s="3"/>
    </row>
    <row r="65" spans="1:7">
      <c r="A65" s="1"/>
      <c r="B65" s="1"/>
      <c r="C65" s="42" t="s">
        <v>182</v>
      </c>
      <c r="D65" s="9">
        <v>4384747</v>
      </c>
      <c r="E65" s="14"/>
      <c r="F65" s="15"/>
      <c r="G65" s="3"/>
    </row>
    <row r="66" spans="1:7">
      <c r="A66" s="1"/>
      <c r="B66" s="1"/>
      <c r="C66" s="41" t="s">
        <v>40</v>
      </c>
      <c r="D66" s="27">
        <v>1157684</v>
      </c>
      <c r="E66" s="14"/>
      <c r="F66" s="15"/>
      <c r="G66" s="3"/>
    </row>
    <row r="67" spans="1:7" ht="24">
      <c r="A67" s="1"/>
      <c r="B67" s="1"/>
      <c r="C67" s="41" t="s">
        <v>199</v>
      </c>
      <c r="D67" s="27">
        <v>521780319</v>
      </c>
      <c r="E67" s="14"/>
      <c r="F67" s="15"/>
      <c r="G67" s="3"/>
    </row>
    <row r="68" spans="1:7">
      <c r="A68" s="1"/>
      <c r="B68" s="1"/>
      <c r="C68" s="42" t="s">
        <v>35</v>
      </c>
      <c r="D68" s="9">
        <v>2673935</v>
      </c>
      <c r="E68" s="14"/>
      <c r="F68" s="15"/>
      <c r="G68" s="3"/>
    </row>
    <row r="69" spans="1:7" ht="24">
      <c r="A69" s="1"/>
      <c r="B69" s="1"/>
      <c r="C69" s="42" t="s">
        <v>36</v>
      </c>
      <c r="D69" s="9">
        <v>146847276</v>
      </c>
      <c r="E69" s="14"/>
      <c r="F69" s="15"/>
      <c r="G69" s="3"/>
    </row>
    <row r="70" spans="1:7">
      <c r="A70" s="1"/>
      <c r="B70" s="1"/>
      <c r="C70" s="42" t="s">
        <v>37</v>
      </c>
      <c r="D70" s="9">
        <v>347090085</v>
      </c>
      <c r="E70" s="14"/>
      <c r="F70" s="15"/>
      <c r="G70" s="3"/>
    </row>
    <row r="71" spans="1:7">
      <c r="A71" s="1"/>
      <c r="B71" s="1"/>
      <c r="C71" s="42" t="s">
        <v>38</v>
      </c>
      <c r="D71" s="9">
        <v>15253835</v>
      </c>
      <c r="E71" s="14"/>
      <c r="F71" s="15"/>
      <c r="G71" s="3"/>
    </row>
    <row r="72" spans="1:7" ht="24">
      <c r="A72" s="1"/>
      <c r="B72" s="1"/>
      <c r="C72" s="42" t="s">
        <v>200</v>
      </c>
      <c r="D72" s="9">
        <v>4674392</v>
      </c>
      <c r="E72" s="14"/>
      <c r="F72" s="15"/>
      <c r="G72" s="3"/>
    </row>
    <row r="73" spans="1:7">
      <c r="A73" s="1"/>
      <c r="B73" s="1"/>
      <c r="C73" s="42" t="s">
        <v>201</v>
      </c>
      <c r="D73" s="9">
        <v>0</v>
      </c>
      <c r="E73" s="14"/>
      <c r="F73" s="15"/>
      <c r="G73" s="3"/>
    </row>
    <row r="74" spans="1:7">
      <c r="A74" s="1"/>
      <c r="B74" s="1"/>
      <c r="C74" s="42" t="s">
        <v>202</v>
      </c>
      <c r="D74" s="9">
        <v>5240796</v>
      </c>
      <c r="E74" s="14"/>
      <c r="F74" s="15"/>
      <c r="G74" s="3"/>
    </row>
    <row r="75" spans="1:7" ht="24">
      <c r="A75" s="1"/>
      <c r="B75" s="1"/>
      <c r="C75" s="41" t="s">
        <v>203</v>
      </c>
      <c r="D75" s="27">
        <v>11135810</v>
      </c>
      <c r="E75" s="14"/>
      <c r="F75" s="15"/>
      <c r="G75" s="3"/>
    </row>
    <row r="76" spans="1:7">
      <c r="A76" s="1"/>
      <c r="B76" s="1"/>
      <c r="C76" s="42" t="s">
        <v>204</v>
      </c>
      <c r="D76" s="9">
        <v>10585810</v>
      </c>
      <c r="E76" s="14"/>
      <c r="F76" s="15"/>
      <c r="G76" s="3"/>
    </row>
    <row r="77" spans="1:7">
      <c r="A77" s="1"/>
      <c r="B77" s="1"/>
      <c r="C77" s="42" t="s">
        <v>176</v>
      </c>
      <c r="D77" s="9">
        <v>550000</v>
      </c>
      <c r="E77" s="14"/>
      <c r="F77" s="15"/>
      <c r="G77" s="3"/>
    </row>
    <row r="78" spans="1:7" ht="24">
      <c r="A78" s="1"/>
      <c r="B78" s="1"/>
      <c r="C78" s="41" t="s">
        <v>205</v>
      </c>
      <c r="D78" s="27">
        <v>34228</v>
      </c>
      <c r="E78" s="14"/>
      <c r="F78" s="15"/>
      <c r="G78" s="3"/>
    </row>
    <row r="79" spans="1:7">
      <c r="A79" s="1"/>
      <c r="B79" s="1"/>
      <c r="C79" s="41" t="s">
        <v>206</v>
      </c>
      <c r="D79" s="27">
        <v>986356</v>
      </c>
      <c r="E79" s="14"/>
      <c r="F79" s="15"/>
      <c r="G79" s="3"/>
    </row>
    <row r="80" spans="1:7" ht="24">
      <c r="A80" s="1"/>
      <c r="B80" s="1"/>
      <c r="C80" s="41" t="s">
        <v>207</v>
      </c>
      <c r="D80" s="27">
        <v>0</v>
      </c>
      <c r="E80" s="14"/>
      <c r="F80" s="15"/>
      <c r="G80" s="3"/>
    </row>
    <row r="81" spans="1:7">
      <c r="A81" s="5"/>
      <c r="B81" s="24">
        <v>44</v>
      </c>
      <c r="C81" s="25" t="s">
        <v>75</v>
      </c>
      <c r="D81" s="26">
        <v>17804650</v>
      </c>
      <c r="E81" s="6">
        <f>D82+D83-D81</f>
        <v>0</v>
      </c>
      <c r="F81" s="7">
        <v>21145591</v>
      </c>
      <c r="G81" s="3"/>
    </row>
    <row r="82" spans="1:7">
      <c r="A82" s="1"/>
      <c r="B82" s="1"/>
      <c r="C82" s="8" t="s">
        <v>76</v>
      </c>
      <c r="D82" s="9">
        <v>17804650</v>
      </c>
      <c r="E82" s="8"/>
      <c r="F82" s="9">
        <v>5045399</v>
      </c>
      <c r="G82" s="3"/>
    </row>
    <row r="83" spans="1:7">
      <c r="A83" s="1"/>
      <c r="B83" s="1"/>
      <c r="C83" s="8" t="s">
        <v>74</v>
      </c>
      <c r="D83" s="9">
        <v>0</v>
      </c>
      <c r="E83" s="8"/>
      <c r="F83" s="9">
        <v>16100192</v>
      </c>
      <c r="G83" s="3"/>
    </row>
    <row r="84" spans="1:7" ht="15" customHeight="1">
      <c r="A84" s="5"/>
      <c r="B84" s="24">
        <v>45</v>
      </c>
      <c r="C84" s="25" t="s">
        <v>77</v>
      </c>
      <c r="D84" s="26">
        <v>34991436</v>
      </c>
      <c r="E84" s="6">
        <f>SUM(D85:D88)-D84</f>
        <v>0</v>
      </c>
      <c r="F84" s="7">
        <v>11642285</v>
      </c>
      <c r="G84" s="3"/>
    </row>
    <row r="85" spans="1:7">
      <c r="A85" s="1"/>
      <c r="B85" s="1"/>
      <c r="C85" s="8" t="s">
        <v>17</v>
      </c>
      <c r="D85" s="9">
        <v>31566272</v>
      </c>
      <c r="E85" s="8"/>
      <c r="F85" s="9">
        <v>9016691</v>
      </c>
      <c r="G85" s="3"/>
    </row>
    <row r="86" spans="1:7">
      <c r="A86" s="1"/>
      <c r="B86" s="1"/>
      <c r="C86" s="8" t="s">
        <v>18</v>
      </c>
      <c r="D86" s="9">
        <v>2311803</v>
      </c>
      <c r="E86" s="8"/>
      <c r="F86" s="9">
        <v>1879099</v>
      </c>
      <c r="G86" s="3"/>
    </row>
    <row r="87" spans="1:7">
      <c r="A87" s="1"/>
      <c r="B87" s="1"/>
      <c r="C87" s="8" t="s">
        <v>19</v>
      </c>
      <c r="D87" s="9">
        <v>850814</v>
      </c>
      <c r="E87" s="8"/>
      <c r="F87" s="9">
        <v>0</v>
      </c>
      <c r="G87" s="3"/>
    </row>
    <row r="88" spans="1:7">
      <c r="A88" s="1"/>
      <c r="B88" s="1"/>
      <c r="C88" s="8" t="s">
        <v>20</v>
      </c>
      <c r="D88" s="9">
        <v>262547</v>
      </c>
      <c r="E88" s="8"/>
      <c r="F88" s="9">
        <v>746495</v>
      </c>
      <c r="G88" s="3"/>
    </row>
    <row r="89" spans="1:7" ht="42.75">
      <c r="A89" s="5"/>
      <c r="B89" s="24">
        <v>49</v>
      </c>
      <c r="C89" s="25" t="s">
        <v>78</v>
      </c>
      <c r="D89" s="26">
        <v>0</v>
      </c>
      <c r="E89" s="6"/>
      <c r="F89" s="7">
        <v>0</v>
      </c>
      <c r="G89" s="3"/>
    </row>
    <row r="90" spans="1:7" s="31" customFormat="1" ht="15" customHeight="1">
      <c r="A90" s="32">
        <v>5</v>
      </c>
      <c r="B90" s="33"/>
      <c r="C90" s="34" t="s">
        <v>79</v>
      </c>
      <c r="D90" s="35">
        <v>255410742</v>
      </c>
      <c r="E90" s="34"/>
      <c r="F90" s="35">
        <v>204845831</v>
      </c>
    </row>
    <row r="91" spans="1:7">
      <c r="A91" s="5"/>
      <c r="B91" s="24">
        <v>51</v>
      </c>
      <c r="C91" s="25" t="s">
        <v>79</v>
      </c>
      <c r="D91" s="26">
        <v>255410742</v>
      </c>
      <c r="E91" s="6">
        <f>D91-D92-D93-D97</f>
        <v>226931097</v>
      </c>
      <c r="F91" s="7">
        <v>204845831</v>
      </c>
      <c r="G91" s="3"/>
    </row>
    <row r="92" spans="1:7">
      <c r="A92" s="1"/>
      <c r="B92" s="1"/>
      <c r="C92" s="8" t="s">
        <v>80</v>
      </c>
      <c r="D92" s="9">
        <v>0</v>
      </c>
      <c r="E92" s="8"/>
      <c r="F92" s="9">
        <v>162535652</v>
      </c>
      <c r="G92" s="3"/>
    </row>
    <row r="93" spans="1:7">
      <c r="A93" s="1"/>
      <c r="B93" s="1"/>
      <c r="C93" s="8" t="s">
        <v>81</v>
      </c>
      <c r="D93" s="9">
        <v>0</v>
      </c>
      <c r="E93" s="8"/>
      <c r="F93" s="9">
        <v>42310179</v>
      </c>
      <c r="G93" s="3"/>
    </row>
    <row r="94" spans="1:7" ht="15" customHeight="1">
      <c r="A94" s="1"/>
      <c r="B94" s="1"/>
      <c r="C94" s="8" t="s">
        <v>183</v>
      </c>
      <c r="D94" s="9">
        <v>65025533</v>
      </c>
      <c r="E94" s="8"/>
      <c r="F94" s="9"/>
      <c r="G94" s="3"/>
    </row>
    <row r="95" spans="1:7">
      <c r="A95" s="1"/>
      <c r="B95" s="1"/>
      <c r="C95" s="8" t="s">
        <v>190</v>
      </c>
      <c r="D95" s="9">
        <v>0</v>
      </c>
      <c r="E95" s="8"/>
      <c r="F95" s="9"/>
      <c r="G95" s="3"/>
    </row>
    <row r="96" spans="1:7">
      <c r="A96" s="1"/>
      <c r="B96" s="1"/>
      <c r="C96" s="8" t="s">
        <v>191</v>
      </c>
      <c r="D96" s="9">
        <v>161905564</v>
      </c>
      <c r="E96" s="8"/>
      <c r="F96" s="9"/>
      <c r="G96" s="3"/>
    </row>
    <row r="97" spans="1:7" ht="15" customHeight="1">
      <c r="A97" s="1"/>
      <c r="B97" s="1"/>
      <c r="C97" s="8" t="s">
        <v>208</v>
      </c>
      <c r="D97" s="9">
        <v>28479645</v>
      </c>
      <c r="E97" s="8"/>
      <c r="F97" s="9"/>
      <c r="G97" s="3"/>
    </row>
    <row r="98" spans="1:7">
      <c r="A98" s="5"/>
      <c r="B98" s="24">
        <v>52</v>
      </c>
      <c r="C98" s="25" t="s">
        <v>82</v>
      </c>
      <c r="D98" s="26">
        <v>0</v>
      </c>
      <c r="E98" s="6"/>
      <c r="F98" s="7">
        <v>0</v>
      </c>
      <c r="G98" s="3"/>
    </row>
    <row r="99" spans="1:7" ht="42.75">
      <c r="A99" s="5"/>
      <c r="B99" s="24">
        <v>59</v>
      </c>
      <c r="C99" s="25" t="s">
        <v>83</v>
      </c>
      <c r="D99" s="26">
        <v>0</v>
      </c>
      <c r="E99" s="6"/>
      <c r="F99" s="7">
        <v>0</v>
      </c>
      <c r="G99" s="3"/>
    </row>
    <row r="100" spans="1:7" s="31" customFormat="1" ht="15" customHeight="1">
      <c r="A100" s="32">
        <v>6</v>
      </c>
      <c r="B100" s="33"/>
      <c r="C100" s="34" t="s">
        <v>84</v>
      </c>
      <c r="D100" s="35">
        <v>430424569</v>
      </c>
      <c r="E100" s="34"/>
      <c r="F100" s="35">
        <v>107323073</v>
      </c>
    </row>
    <row r="101" spans="1:7">
      <c r="A101" s="5"/>
      <c r="B101" s="24">
        <v>61</v>
      </c>
      <c r="C101" s="25" t="s">
        <v>84</v>
      </c>
      <c r="D101" s="26">
        <v>425578375</v>
      </c>
      <c r="E101" s="6">
        <f>SUM(D102:D108)-D101</f>
        <v>0</v>
      </c>
      <c r="F101" s="7">
        <v>102190859</v>
      </c>
      <c r="G101" s="3"/>
    </row>
    <row r="102" spans="1:7">
      <c r="A102" s="1"/>
      <c r="B102" s="1"/>
      <c r="C102" s="8" t="s">
        <v>18</v>
      </c>
      <c r="D102" s="9">
        <v>114375822</v>
      </c>
      <c r="E102" s="8"/>
      <c r="F102" s="9">
        <v>41456398</v>
      </c>
      <c r="G102" s="3"/>
    </row>
    <row r="103" spans="1:7">
      <c r="A103" s="1"/>
      <c r="B103" s="1"/>
      <c r="C103" s="8" t="s">
        <v>85</v>
      </c>
      <c r="D103" s="9">
        <v>65333</v>
      </c>
      <c r="E103" s="8"/>
      <c r="F103" s="9">
        <v>41659491</v>
      </c>
      <c r="G103" s="3"/>
    </row>
    <row r="104" spans="1:7">
      <c r="A104" s="1"/>
      <c r="B104" s="1"/>
      <c r="C104" s="8" t="s">
        <v>86</v>
      </c>
      <c r="D104" s="9">
        <v>54500000</v>
      </c>
      <c r="E104" s="8"/>
      <c r="F104" s="9">
        <v>10289</v>
      </c>
      <c r="G104" s="3"/>
    </row>
    <row r="105" spans="1:7">
      <c r="A105" s="1"/>
      <c r="B105" s="1"/>
      <c r="C105" s="8" t="s">
        <v>87</v>
      </c>
      <c r="D105" s="9">
        <v>0</v>
      </c>
      <c r="E105" s="8"/>
      <c r="F105" s="9">
        <v>0</v>
      </c>
      <c r="G105" s="3"/>
    </row>
    <row r="106" spans="1:7">
      <c r="A106" s="1"/>
      <c r="B106" s="1"/>
      <c r="C106" s="8" t="s">
        <v>88</v>
      </c>
      <c r="D106" s="9">
        <v>0</v>
      </c>
      <c r="E106" s="8"/>
      <c r="F106" s="9">
        <v>0</v>
      </c>
      <c r="G106" s="3"/>
    </row>
    <row r="107" spans="1:7">
      <c r="A107" s="1"/>
      <c r="B107" s="1"/>
      <c r="C107" s="8" t="s">
        <v>89</v>
      </c>
      <c r="D107" s="9">
        <v>0</v>
      </c>
      <c r="E107" s="8"/>
      <c r="F107" s="9">
        <v>0</v>
      </c>
      <c r="G107" s="3"/>
    </row>
    <row r="108" spans="1:7" ht="15" customHeight="1">
      <c r="A108" s="1"/>
      <c r="B108" s="1"/>
      <c r="C108" s="8" t="s">
        <v>90</v>
      </c>
      <c r="D108" s="9">
        <v>256637220</v>
      </c>
      <c r="E108" s="8"/>
      <c r="F108" s="9">
        <v>19064681</v>
      </c>
      <c r="G108" s="3"/>
    </row>
    <row r="109" spans="1:7">
      <c r="A109" s="5"/>
      <c r="B109" s="24">
        <v>62</v>
      </c>
      <c r="C109" s="25" t="s">
        <v>91</v>
      </c>
      <c r="D109" s="26">
        <v>0</v>
      </c>
      <c r="E109" s="6"/>
      <c r="F109" s="7">
        <v>0</v>
      </c>
      <c r="G109" s="3"/>
    </row>
    <row r="110" spans="1:7" ht="24">
      <c r="A110" s="1"/>
      <c r="B110" s="1"/>
      <c r="C110" s="8" t="s">
        <v>92</v>
      </c>
      <c r="D110" s="9">
        <v>0</v>
      </c>
      <c r="E110" s="8"/>
      <c r="F110" s="9">
        <v>0</v>
      </c>
      <c r="G110" s="3"/>
    </row>
    <row r="111" spans="1:7" ht="15" customHeight="1">
      <c r="A111" s="5"/>
      <c r="B111" s="24">
        <v>63</v>
      </c>
      <c r="C111" s="25" t="s">
        <v>93</v>
      </c>
      <c r="D111" s="26">
        <v>4846194</v>
      </c>
      <c r="E111" s="6"/>
      <c r="F111" s="7">
        <v>5132214</v>
      </c>
      <c r="G111" s="3"/>
    </row>
    <row r="112" spans="1:7" ht="42.75">
      <c r="A112" s="5"/>
      <c r="B112" s="24">
        <v>69</v>
      </c>
      <c r="C112" s="25" t="s">
        <v>94</v>
      </c>
      <c r="D112" s="26">
        <v>0</v>
      </c>
      <c r="E112" s="6"/>
      <c r="F112" s="7">
        <v>0</v>
      </c>
      <c r="G112" s="3"/>
    </row>
    <row r="113" spans="1:7" s="31" customFormat="1">
      <c r="A113" s="32">
        <v>7</v>
      </c>
      <c r="B113" s="33"/>
      <c r="C113" s="34" t="s">
        <v>95</v>
      </c>
      <c r="D113" s="35">
        <v>0</v>
      </c>
      <c r="E113" s="34"/>
      <c r="F113" s="35">
        <v>0</v>
      </c>
    </row>
    <row r="114" spans="1:7" ht="28.5">
      <c r="A114" s="5"/>
      <c r="B114" s="24">
        <v>71</v>
      </c>
      <c r="C114" s="25" t="s">
        <v>96</v>
      </c>
      <c r="D114" s="26">
        <v>0</v>
      </c>
      <c r="E114" s="6"/>
      <c r="F114" s="7">
        <v>0</v>
      </c>
      <c r="G114" s="3"/>
    </row>
    <row r="115" spans="1:7" ht="28.5">
      <c r="A115" s="5"/>
      <c r="B115" s="24">
        <v>72</v>
      </c>
      <c r="C115" s="25" t="s">
        <v>98</v>
      </c>
      <c r="D115" s="26">
        <v>0</v>
      </c>
      <c r="E115" s="6"/>
      <c r="F115" s="7">
        <v>0</v>
      </c>
      <c r="G115" s="3"/>
    </row>
    <row r="116" spans="1:7" ht="42.75">
      <c r="A116" s="5"/>
      <c r="B116" s="24">
        <v>73</v>
      </c>
      <c r="C116" s="25" t="s">
        <v>97</v>
      </c>
      <c r="D116" s="26">
        <v>0</v>
      </c>
      <c r="E116" s="6"/>
      <c r="F116" s="7">
        <v>0</v>
      </c>
      <c r="G116" s="3"/>
    </row>
    <row r="117" spans="1:7">
      <c r="A117" s="5"/>
      <c r="B117" s="1"/>
      <c r="C117" s="41" t="s">
        <v>192</v>
      </c>
      <c r="D117" s="27">
        <v>0</v>
      </c>
      <c r="E117" s="6"/>
      <c r="F117" s="7"/>
      <c r="G117" s="3"/>
    </row>
    <row r="118" spans="1:7">
      <c r="A118" s="5"/>
      <c r="B118" s="1"/>
      <c r="C118" s="42" t="s">
        <v>72</v>
      </c>
      <c r="D118" s="9">
        <v>0</v>
      </c>
      <c r="E118" s="6"/>
      <c r="F118" s="7"/>
      <c r="G118" s="3"/>
    </row>
    <row r="119" spans="1:7">
      <c r="A119" s="5"/>
      <c r="B119" s="1"/>
      <c r="C119" s="42" t="s">
        <v>178</v>
      </c>
      <c r="D119" s="9">
        <v>0</v>
      </c>
      <c r="E119" s="6"/>
      <c r="F119" s="7"/>
      <c r="G119" s="3"/>
    </row>
    <row r="120" spans="1:7">
      <c r="A120" s="5"/>
      <c r="B120" s="1"/>
      <c r="C120" s="42" t="s">
        <v>67</v>
      </c>
      <c r="D120" s="9">
        <v>0</v>
      </c>
      <c r="E120" s="6"/>
      <c r="F120" s="7"/>
      <c r="G120" s="3"/>
    </row>
    <row r="121" spans="1:7">
      <c r="A121" s="5"/>
      <c r="B121" s="1"/>
      <c r="C121" s="42" t="s">
        <v>68</v>
      </c>
      <c r="D121" s="9">
        <v>0</v>
      </c>
      <c r="E121" s="6"/>
      <c r="F121" s="7"/>
      <c r="G121" s="3"/>
    </row>
    <row r="122" spans="1:7">
      <c r="A122" s="5"/>
      <c r="B122" s="1"/>
      <c r="C122" s="42" t="s">
        <v>69</v>
      </c>
      <c r="D122" s="9">
        <v>0</v>
      </c>
      <c r="E122" s="6"/>
      <c r="F122" s="7"/>
      <c r="G122" s="3"/>
    </row>
    <row r="123" spans="1:7">
      <c r="A123" s="5"/>
      <c r="B123" s="1"/>
      <c r="C123" s="42" t="s">
        <v>186</v>
      </c>
      <c r="D123" s="43">
        <v>0</v>
      </c>
      <c r="E123" s="6"/>
      <c r="F123" s="7"/>
      <c r="G123" s="3"/>
    </row>
    <row r="124" spans="1:7">
      <c r="A124" s="5"/>
      <c r="B124" s="1"/>
      <c r="C124" s="42" t="s">
        <v>179</v>
      </c>
      <c r="D124" s="9">
        <v>0</v>
      </c>
      <c r="E124" s="6"/>
      <c r="F124" s="7"/>
      <c r="G124" s="3"/>
    </row>
    <row r="125" spans="1:7" ht="24">
      <c r="A125" s="5"/>
      <c r="B125" s="1"/>
      <c r="C125" s="42" t="s">
        <v>49</v>
      </c>
      <c r="D125" s="9">
        <v>0</v>
      </c>
      <c r="E125" s="6"/>
      <c r="F125" s="7"/>
      <c r="G125" s="3"/>
    </row>
    <row r="126" spans="1:7">
      <c r="A126" s="5"/>
      <c r="B126" s="1"/>
      <c r="C126" s="42" t="s">
        <v>51</v>
      </c>
      <c r="D126" s="9">
        <v>0</v>
      </c>
      <c r="E126" s="6"/>
      <c r="F126" s="7"/>
      <c r="G126" s="3"/>
    </row>
    <row r="127" spans="1:7">
      <c r="A127" s="5"/>
      <c r="B127" s="1"/>
      <c r="C127" s="42" t="s">
        <v>52</v>
      </c>
      <c r="D127" s="9">
        <v>0</v>
      </c>
      <c r="E127" s="6"/>
      <c r="F127" s="7"/>
      <c r="G127" s="3"/>
    </row>
    <row r="128" spans="1:7">
      <c r="A128" s="5"/>
      <c r="B128" s="1"/>
      <c r="C128" s="42" t="s">
        <v>53</v>
      </c>
      <c r="D128" s="9">
        <v>0</v>
      </c>
      <c r="E128" s="6"/>
      <c r="F128" s="7"/>
      <c r="G128" s="3"/>
    </row>
    <row r="129" spans="1:7">
      <c r="A129" s="5"/>
      <c r="B129" s="1"/>
      <c r="C129" s="42" t="s">
        <v>54</v>
      </c>
      <c r="D129" s="9">
        <v>0</v>
      </c>
      <c r="E129" s="6"/>
      <c r="F129" s="7"/>
      <c r="G129" s="3"/>
    </row>
    <row r="130" spans="1:7">
      <c r="A130" s="5"/>
      <c r="B130" s="1"/>
      <c r="C130" s="42" t="s">
        <v>55</v>
      </c>
      <c r="D130" s="9">
        <v>0</v>
      </c>
      <c r="E130" s="6"/>
      <c r="F130" s="7"/>
      <c r="G130" s="3"/>
    </row>
    <row r="131" spans="1:7">
      <c r="A131" s="5"/>
      <c r="B131" s="1"/>
      <c r="C131" s="42" t="s">
        <v>56</v>
      </c>
      <c r="D131" s="9">
        <v>0</v>
      </c>
      <c r="E131" s="6"/>
      <c r="F131" s="7"/>
      <c r="G131" s="3"/>
    </row>
    <row r="132" spans="1:7">
      <c r="A132" s="5"/>
      <c r="B132" s="1"/>
      <c r="C132" s="42" t="s">
        <v>57</v>
      </c>
      <c r="D132" s="9">
        <v>0</v>
      </c>
      <c r="E132" s="6"/>
      <c r="F132" s="7"/>
      <c r="G132" s="3"/>
    </row>
    <row r="133" spans="1:7">
      <c r="A133" s="5"/>
      <c r="B133" s="1"/>
      <c r="C133" s="42" t="s">
        <v>58</v>
      </c>
      <c r="D133" s="9">
        <v>0</v>
      </c>
      <c r="E133" s="6"/>
      <c r="F133" s="7"/>
      <c r="G133" s="3"/>
    </row>
    <row r="134" spans="1:7">
      <c r="A134" s="5"/>
      <c r="B134" s="1"/>
      <c r="C134" s="42" t="s">
        <v>59</v>
      </c>
      <c r="D134" s="9">
        <v>0</v>
      </c>
      <c r="E134" s="6"/>
      <c r="F134" s="7"/>
      <c r="G134" s="3"/>
    </row>
    <row r="135" spans="1:7">
      <c r="A135" s="5"/>
      <c r="B135" s="1"/>
      <c r="C135" s="42" t="s">
        <v>60</v>
      </c>
      <c r="D135" s="9">
        <v>0</v>
      </c>
      <c r="E135" s="6"/>
      <c r="F135" s="7"/>
      <c r="G135" s="3"/>
    </row>
    <row r="136" spans="1:7">
      <c r="A136" s="5"/>
      <c r="B136" s="1"/>
      <c r="C136" s="42" t="s">
        <v>61</v>
      </c>
      <c r="D136" s="9">
        <v>0</v>
      </c>
      <c r="E136" s="6"/>
      <c r="F136" s="7"/>
      <c r="G136" s="3"/>
    </row>
    <row r="137" spans="1:7">
      <c r="A137" s="5"/>
      <c r="B137" s="1"/>
      <c r="C137" s="42" t="s">
        <v>62</v>
      </c>
      <c r="D137" s="9">
        <v>0</v>
      </c>
      <c r="E137" s="6"/>
      <c r="F137" s="7"/>
      <c r="G137" s="3"/>
    </row>
    <row r="138" spans="1:7">
      <c r="A138" s="5"/>
      <c r="B138" s="1"/>
      <c r="C138" s="42" t="s">
        <v>63</v>
      </c>
      <c r="D138" s="9">
        <v>0</v>
      </c>
      <c r="E138" s="6"/>
      <c r="F138" s="7"/>
      <c r="G138" s="3"/>
    </row>
    <row r="139" spans="1:7">
      <c r="A139" s="5"/>
      <c r="B139" s="1"/>
      <c r="C139" s="42" t="s">
        <v>64</v>
      </c>
      <c r="D139" s="9">
        <v>0</v>
      </c>
      <c r="E139" s="6"/>
      <c r="F139" s="7"/>
      <c r="G139" s="3"/>
    </row>
    <row r="140" spans="1:7">
      <c r="A140" s="5"/>
      <c r="B140" s="1"/>
      <c r="C140" s="42" t="s">
        <v>65</v>
      </c>
      <c r="D140" s="9">
        <v>0</v>
      </c>
      <c r="E140" s="6"/>
      <c r="F140" s="7"/>
      <c r="G140" s="3"/>
    </row>
    <row r="141" spans="1:7">
      <c r="A141" s="5"/>
      <c r="B141" s="1"/>
      <c r="C141" s="42" t="s">
        <v>66</v>
      </c>
      <c r="D141" s="9">
        <v>0</v>
      </c>
      <c r="E141" s="6"/>
      <c r="F141" s="7"/>
      <c r="G141" s="3"/>
    </row>
    <row r="142" spans="1:7">
      <c r="A142" s="5"/>
      <c r="B142" s="1"/>
      <c r="C142" s="42" t="s">
        <v>71</v>
      </c>
      <c r="D142" s="9">
        <v>0</v>
      </c>
      <c r="E142" s="6"/>
      <c r="F142" s="7"/>
      <c r="G142" s="3"/>
    </row>
    <row r="143" spans="1:7">
      <c r="A143" s="5"/>
      <c r="B143" s="1"/>
      <c r="C143" s="42" t="s">
        <v>73</v>
      </c>
      <c r="D143" s="9">
        <v>0</v>
      </c>
      <c r="E143" s="6"/>
      <c r="F143" s="7"/>
      <c r="G143" s="3"/>
    </row>
    <row r="144" spans="1:7">
      <c r="A144" s="5"/>
      <c r="B144" s="1"/>
      <c r="C144" s="42" t="s">
        <v>70</v>
      </c>
      <c r="D144" s="9">
        <v>0</v>
      </c>
      <c r="E144" s="6"/>
      <c r="F144" s="7"/>
      <c r="G144" s="3"/>
    </row>
    <row r="145" spans="1:7" ht="24">
      <c r="A145" s="5"/>
      <c r="B145" s="1"/>
      <c r="C145" s="42" t="s">
        <v>180</v>
      </c>
      <c r="D145" s="9">
        <v>0</v>
      </c>
      <c r="E145" s="6"/>
      <c r="F145" s="7"/>
      <c r="G145" s="3"/>
    </row>
    <row r="146" spans="1:7">
      <c r="A146" s="5"/>
      <c r="B146" s="1"/>
      <c r="C146" s="42" t="s">
        <v>193</v>
      </c>
      <c r="D146" s="9">
        <v>0</v>
      </c>
      <c r="E146" s="6"/>
      <c r="F146" s="7"/>
      <c r="G146" s="3"/>
    </row>
    <row r="147" spans="1:7" ht="42.75">
      <c r="A147" s="5"/>
      <c r="B147" s="24">
        <v>74</v>
      </c>
      <c r="C147" s="25" t="s">
        <v>99</v>
      </c>
      <c r="D147" s="26">
        <v>0</v>
      </c>
      <c r="E147" s="6"/>
      <c r="F147" s="7">
        <v>0</v>
      </c>
      <c r="G147" s="3"/>
    </row>
    <row r="148" spans="1:7" ht="42.75">
      <c r="A148" s="5"/>
      <c r="B148" s="24">
        <v>75</v>
      </c>
      <c r="C148" s="25" t="s">
        <v>100</v>
      </c>
      <c r="D148" s="26">
        <v>0</v>
      </c>
      <c r="E148" s="6"/>
      <c r="F148" s="7">
        <v>0</v>
      </c>
      <c r="G148" s="3"/>
    </row>
    <row r="149" spans="1:7" ht="42.75">
      <c r="A149" s="5"/>
      <c r="B149" s="24">
        <v>76</v>
      </c>
      <c r="C149" s="25" t="s">
        <v>101</v>
      </c>
      <c r="D149" s="26">
        <v>0</v>
      </c>
      <c r="E149" s="6"/>
      <c r="F149" s="7">
        <v>0</v>
      </c>
      <c r="G149" s="3"/>
    </row>
    <row r="150" spans="1:7" ht="42.75">
      <c r="A150" s="5"/>
      <c r="B150" s="24">
        <v>77</v>
      </c>
      <c r="C150" s="25" t="s">
        <v>102</v>
      </c>
      <c r="D150" s="26">
        <v>0</v>
      </c>
      <c r="E150" s="6"/>
      <c r="F150" s="7">
        <v>0</v>
      </c>
      <c r="G150" s="3"/>
    </row>
    <row r="151" spans="1:7" ht="28.5">
      <c r="A151" s="5"/>
      <c r="B151" s="24">
        <v>78</v>
      </c>
      <c r="C151" s="25" t="s">
        <v>103</v>
      </c>
      <c r="D151" s="26">
        <v>0</v>
      </c>
      <c r="E151" s="6"/>
      <c r="F151" s="7">
        <v>0</v>
      </c>
      <c r="G151" s="3"/>
    </row>
    <row r="152" spans="1:7">
      <c r="A152" s="5"/>
      <c r="B152" s="24">
        <v>79</v>
      </c>
      <c r="C152" s="25" t="s">
        <v>104</v>
      </c>
      <c r="D152" s="26">
        <v>0</v>
      </c>
      <c r="E152" s="6"/>
      <c r="F152" s="7">
        <v>0</v>
      </c>
      <c r="G152" s="3"/>
    </row>
    <row r="153" spans="1:7" ht="34.35" customHeight="1">
      <c r="A153" s="18"/>
      <c r="B153" s="28"/>
      <c r="C153" s="28" t="s">
        <v>105</v>
      </c>
      <c r="D153" s="29">
        <v>5229909747</v>
      </c>
      <c r="E153" s="18">
        <f>D153-D113-D100-D90-D36-D35-D34-D8</f>
        <v>0</v>
      </c>
      <c r="F153" s="19">
        <v>3245494673</v>
      </c>
      <c r="G153" s="3"/>
    </row>
    <row r="154" spans="1:7" s="31" customFormat="1" ht="45">
      <c r="A154" s="32">
        <v>8</v>
      </c>
      <c r="B154" s="33"/>
      <c r="C154" s="34" t="s">
        <v>106</v>
      </c>
      <c r="D154" s="35">
        <v>61472848318</v>
      </c>
      <c r="E154" s="34"/>
      <c r="F154" s="35">
        <v>49567975748</v>
      </c>
    </row>
    <row r="155" spans="1:7">
      <c r="A155" s="5"/>
      <c r="B155" s="24">
        <v>81</v>
      </c>
      <c r="C155" s="25" t="s">
        <v>107</v>
      </c>
      <c r="D155" s="26">
        <v>32047558362</v>
      </c>
      <c r="E155" s="6">
        <f>D155-D156-D157-D158-D159-D160-D161-D162-D165</f>
        <v>0</v>
      </c>
      <c r="F155" s="7">
        <v>24758972017</v>
      </c>
      <c r="G155" s="3"/>
    </row>
    <row r="156" spans="1:7">
      <c r="A156" s="1"/>
      <c r="B156" s="1"/>
      <c r="C156" s="8" t="s">
        <v>108</v>
      </c>
      <c r="D156" s="9">
        <v>24767916060</v>
      </c>
      <c r="E156" s="8"/>
      <c r="F156" s="9">
        <v>18260426266</v>
      </c>
      <c r="G156" s="3"/>
    </row>
    <row r="157" spans="1:7">
      <c r="A157" s="1"/>
      <c r="B157" s="1"/>
      <c r="C157" s="8" t="s">
        <v>109</v>
      </c>
      <c r="D157" s="9">
        <v>1154276091</v>
      </c>
      <c r="E157" s="8"/>
      <c r="F157" s="9">
        <v>776108026</v>
      </c>
      <c r="G157" s="3"/>
    </row>
    <row r="158" spans="1:7" ht="24">
      <c r="A158" s="1"/>
      <c r="B158" s="1"/>
      <c r="C158" s="8" t="s">
        <v>110</v>
      </c>
      <c r="D158" s="9">
        <v>318412908</v>
      </c>
      <c r="E158" s="8"/>
      <c r="F158" s="9">
        <v>238329456</v>
      </c>
      <c r="G158" s="3"/>
    </row>
    <row r="159" spans="1:7">
      <c r="A159" s="1"/>
      <c r="B159" s="1"/>
      <c r="C159" s="8" t="s">
        <v>111</v>
      </c>
      <c r="D159" s="9">
        <v>2085663857</v>
      </c>
      <c r="E159" s="8"/>
      <c r="F159" s="9">
        <v>1880634170</v>
      </c>
      <c r="G159" s="3"/>
    </row>
    <row r="160" spans="1:7">
      <c r="A160" s="1"/>
      <c r="B160" s="1"/>
      <c r="C160" s="8" t="s">
        <v>112</v>
      </c>
      <c r="D160" s="9">
        <v>832775020</v>
      </c>
      <c r="E160" s="8"/>
      <c r="F160" s="9">
        <v>1112563780</v>
      </c>
      <c r="G160" s="3"/>
    </row>
    <row r="161" spans="1:7">
      <c r="A161" s="1"/>
      <c r="B161" s="1"/>
      <c r="C161" s="8" t="s">
        <v>113</v>
      </c>
      <c r="D161" s="9">
        <v>0</v>
      </c>
      <c r="E161" s="8"/>
      <c r="F161" s="9">
        <v>435154839</v>
      </c>
      <c r="G161" s="3"/>
    </row>
    <row r="162" spans="1:7" ht="15" customHeight="1">
      <c r="A162" s="1"/>
      <c r="B162" s="1"/>
      <c r="C162" s="8" t="s">
        <v>114</v>
      </c>
      <c r="D162" s="9">
        <v>2888514426</v>
      </c>
      <c r="E162" s="8"/>
      <c r="F162" s="9">
        <v>2055755480</v>
      </c>
      <c r="G162" s="3"/>
    </row>
    <row r="163" spans="1:7">
      <c r="A163" s="1"/>
      <c r="B163" s="1"/>
      <c r="C163" s="17" t="s">
        <v>185</v>
      </c>
      <c r="D163" s="9">
        <v>2275514426</v>
      </c>
      <c r="E163" s="8"/>
      <c r="F163" s="9"/>
      <c r="G163" s="3"/>
    </row>
    <row r="164" spans="1:7">
      <c r="A164" s="1"/>
      <c r="B164" s="1"/>
      <c r="C164" s="17" t="s">
        <v>184</v>
      </c>
      <c r="D164" s="9">
        <v>613000000</v>
      </c>
      <c r="E164" s="8"/>
      <c r="F164" s="9"/>
      <c r="G164" s="3"/>
    </row>
    <row r="165" spans="1:7" ht="24">
      <c r="A165" s="1"/>
      <c r="B165" s="1"/>
      <c r="C165" s="8" t="s">
        <v>115</v>
      </c>
      <c r="D165" s="9">
        <v>0</v>
      </c>
      <c r="E165" s="8"/>
      <c r="F165" s="9">
        <v>0</v>
      </c>
      <c r="G165" s="3"/>
    </row>
    <row r="166" spans="1:7" ht="15" customHeight="1">
      <c r="A166" s="5"/>
      <c r="B166" s="24">
        <v>82</v>
      </c>
      <c r="C166" s="25" t="s">
        <v>116</v>
      </c>
      <c r="D166" s="26">
        <v>19862978586</v>
      </c>
      <c r="E166" s="6">
        <f>SUM(D167:D185)-D166</f>
        <v>14631994983</v>
      </c>
      <c r="F166" s="7">
        <v>16263191462</v>
      </c>
      <c r="G166" s="3"/>
    </row>
    <row r="167" spans="1:7" ht="24" customHeight="1">
      <c r="A167" s="1"/>
      <c r="B167" s="1"/>
      <c r="C167" s="8" t="s">
        <v>117</v>
      </c>
      <c r="D167" s="9">
        <v>10267855697</v>
      </c>
      <c r="E167" s="8"/>
      <c r="F167" s="9">
        <v>7987989692</v>
      </c>
      <c r="G167" s="3"/>
    </row>
    <row r="168" spans="1:7">
      <c r="A168" s="1"/>
      <c r="B168" s="1"/>
      <c r="C168" s="17" t="s">
        <v>118</v>
      </c>
      <c r="D168" s="9">
        <v>613174527</v>
      </c>
      <c r="E168" s="8"/>
      <c r="F168" s="9">
        <v>553246781</v>
      </c>
      <c r="G168" s="3"/>
    </row>
    <row r="169" spans="1:7">
      <c r="A169" s="1"/>
      <c r="B169" s="1"/>
      <c r="C169" s="17" t="s">
        <v>119</v>
      </c>
      <c r="D169" s="9">
        <v>292832207</v>
      </c>
      <c r="E169" s="8"/>
      <c r="F169" s="9">
        <v>188025091</v>
      </c>
      <c r="G169" s="3"/>
    </row>
    <row r="170" spans="1:7">
      <c r="A170" s="1"/>
      <c r="B170" s="1"/>
      <c r="C170" s="17" t="s">
        <v>120</v>
      </c>
      <c r="D170" s="9">
        <v>9361848963</v>
      </c>
      <c r="E170" s="8"/>
      <c r="F170" s="9">
        <v>7246717820</v>
      </c>
      <c r="G170" s="3"/>
    </row>
    <row r="171" spans="1:7">
      <c r="A171" s="1"/>
      <c r="B171" s="1"/>
      <c r="C171" s="8" t="s">
        <v>121</v>
      </c>
      <c r="D171" s="9">
        <v>1500719115</v>
      </c>
      <c r="E171" s="8"/>
      <c r="F171" s="9">
        <v>2721481206</v>
      </c>
      <c r="G171" s="3"/>
    </row>
    <row r="172" spans="1:7">
      <c r="A172" s="1"/>
      <c r="B172" s="1"/>
      <c r="C172" s="8" t="s">
        <v>122</v>
      </c>
      <c r="D172" s="9">
        <v>3113342764</v>
      </c>
      <c r="E172" s="8"/>
      <c r="F172" s="9">
        <v>1893538726</v>
      </c>
      <c r="G172" s="3"/>
    </row>
    <row r="173" spans="1:7">
      <c r="A173" s="1"/>
      <c r="B173" s="1"/>
      <c r="C173" s="17" t="s">
        <v>123</v>
      </c>
      <c r="D173" s="9">
        <v>377382340</v>
      </c>
      <c r="E173" s="8"/>
      <c r="F173" s="9">
        <v>229524383</v>
      </c>
      <c r="G173" s="3"/>
    </row>
    <row r="174" spans="1:7">
      <c r="A174" s="1"/>
      <c r="B174" s="1"/>
      <c r="C174" s="17" t="s">
        <v>124</v>
      </c>
      <c r="D174" s="9">
        <v>2735960424</v>
      </c>
      <c r="E174" s="8"/>
      <c r="F174" s="9">
        <v>1664014343</v>
      </c>
      <c r="G174" s="3"/>
    </row>
    <row r="175" spans="1:7" ht="24">
      <c r="A175" s="1"/>
      <c r="B175" s="1"/>
      <c r="C175" s="8" t="s">
        <v>125</v>
      </c>
      <c r="D175" s="9">
        <v>2395427852</v>
      </c>
      <c r="E175" s="8"/>
      <c r="F175" s="9">
        <v>1683881059</v>
      </c>
      <c r="G175" s="3"/>
    </row>
    <row r="176" spans="1:7">
      <c r="A176" s="1"/>
      <c r="B176" s="1"/>
      <c r="C176" s="8" t="s">
        <v>127</v>
      </c>
      <c r="D176" s="9">
        <v>978581448</v>
      </c>
      <c r="E176" s="8"/>
      <c r="F176" s="9">
        <v>753470159</v>
      </c>
      <c r="G176" s="3"/>
    </row>
    <row r="177" spans="1:7">
      <c r="A177" s="1"/>
      <c r="B177" s="1"/>
      <c r="C177" s="17" t="s">
        <v>126</v>
      </c>
      <c r="D177" s="9">
        <v>478199837</v>
      </c>
      <c r="E177" s="8"/>
      <c r="F177" s="9">
        <v>341509633</v>
      </c>
      <c r="G177" s="3"/>
    </row>
    <row r="178" spans="1:7">
      <c r="A178" s="1"/>
      <c r="B178" s="1"/>
      <c r="C178" s="17" t="s">
        <v>128</v>
      </c>
      <c r="D178" s="9">
        <v>284990513</v>
      </c>
      <c r="E178" s="8"/>
      <c r="F178" s="9">
        <v>234769126</v>
      </c>
      <c r="G178" s="3"/>
    </row>
    <row r="179" spans="1:7">
      <c r="A179" s="1"/>
      <c r="B179" s="1"/>
      <c r="C179" s="17" t="s">
        <v>129</v>
      </c>
      <c r="D179" s="9">
        <v>28753988</v>
      </c>
      <c r="E179" s="8"/>
      <c r="F179" s="9">
        <v>19572232</v>
      </c>
      <c r="G179" s="3"/>
    </row>
    <row r="180" spans="1:7">
      <c r="A180" s="1"/>
      <c r="B180" s="1"/>
      <c r="C180" s="17" t="s">
        <v>130</v>
      </c>
      <c r="D180" s="9">
        <v>186637110</v>
      </c>
      <c r="E180" s="8"/>
      <c r="F180" s="9">
        <v>157619168</v>
      </c>
      <c r="G180" s="3"/>
    </row>
    <row r="181" spans="1:7" ht="24">
      <c r="A181" s="1"/>
      <c r="B181" s="1"/>
      <c r="C181" s="8" t="s">
        <v>131</v>
      </c>
      <c r="D181" s="9">
        <v>272215074</v>
      </c>
      <c r="E181" s="8"/>
      <c r="F181" s="9">
        <v>191280614</v>
      </c>
      <c r="G181" s="3"/>
    </row>
    <row r="182" spans="1:7">
      <c r="A182" s="1"/>
      <c r="B182" s="1"/>
      <c r="C182" s="17" t="s">
        <v>132</v>
      </c>
      <c r="D182" s="9">
        <v>166329786</v>
      </c>
      <c r="E182" s="8"/>
      <c r="F182" s="9">
        <v>116431827</v>
      </c>
      <c r="G182" s="3"/>
    </row>
    <row r="183" spans="1:7">
      <c r="A183" s="1"/>
      <c r="B183" s="1"/>
      <c r="C183" s="17" t="s">
        <v>133</v>
      </c>
      <c r="D183" s="9">
        <v>105885288</v>
      </c>
      <c r="E183" s="8"/>
      <c r="F183" s="9">
        <v>74848787</v>
      </c>
      <c r="G183" s="3"/>
    </row>
    <row r="184" spans="1:7" ht="24">
      <c r="A184" s="1"/>
      <c r="B184" s="1"/>
      <c r="C184" s="8" t="s">
        <v>134</v>
      </c>
      <c r="D184" s="9">
        <v>278855384</v>
      </c>
      <c r="E184" s="8"/>
      <c r="F184" s="9">
        <v>202372229</v>
      </c>
      <c r="G184" s="3"/>
    </row>
    <row r="185" spans="1:7" ht="24">
      <c r="A185" s="1"/>
      <c r="B185" s="1"/>
      <c r="C185" s="8" t="s">
        <v>135</v>
      </c>
      <c r="D185" s="9">
        <v>1055981252</v>
      </c>
      <c r="E185" s="8"/>
      <c r="F185" s="9">
        <v>829177777</v>
      </c>
      <c r="G185" s="3"/>
    </row>
    <row r="186" spans="1:7">
      <c r="A186" s="5"/>
      <c r="B186" s="24">
        <v>83</v>
      </c>
      <c r="C186" s="25" t="s">
        <v>136</v>
      </c>
      <c r="D186" s="26">
        <v>6304694960</v>
      </c>
      <c r="E186" s="6">
        <f>SUM(D187:D189)-D186</f>
        <v>0</v>
      </c>
      <c r="F186" s="7">
        <v>6175095606</v>
      </c>
      <c r="G186" s="3"/>
    </row>
    <row r="187" spans="1:7">
      <c r="A187" s="1"/>
      <c r="B187" s="1"/>
      <c r="C187" s="8" t="s">
        <v>137</v>
      </c>
      <c r="D187" s="9">
        <v>0</v>
      </c>
      <c r="E187" s="8"/>
      <c r="F187" s="9">
        <v>0</v>
      </c>
      <c r="G187" s="3"/>
    </row>
    <row r="188" spans="1:7">
      <c r="A188" s="1"/>
      <c r="B188" s="1"/>
      <c r="C188" s="8" t="s">
        <v>138</v>
      </c>
      <c r="D188" s="9">
        <v>0</v>
      </c>
      <c r="E188" s="8"/>
      <c r="F188" s="9">
        <v>0</v>
      </c>
      <c r="G188" s="3"/>
    </row>
    <row r="189" spans="1:7" ht="15" customHeight="1">
      <c r="A189" s="1"/>
      <c r="B189" s="1"/>
      <c r="C189" s="8" t="s">
        <v>139</v>
      </c>
      <c r="D189" s="9">
        <v>6304694960</v>
      </c>
      <c r="E189" s="8"/>
      <c r="F189" s="9">
        <v>6175095606</v>
      </c>
      <c r="G189" s="3"/>
    </row>
    <row r="190" spans="1:7">
      <c r="A190" s="5"/>
      <c r="B190" s="24">
        <v>84</v>
      </c>
      <c r="C190" s="25" t="s">
        <v>140</v>
      </c>
      <c r="D190" s="26">
        <v>1693916410</v>
      </c>
      <c r="E190" s="6">
        <f>SUM(D191:D206)-D190</f>
        <v>1238887124</v>
      </c>
      <c r="F190" s="7">
        <v>1228996663</v>
      </c>
      <c r="G190" s="3"/>
    </row>
    <row r="191" spans="1:7">
      <c r="A191" s="1"/>
      <c r="B191" s="1"/>
      <c r="C191" s="8" t="s">
        <v>141</v>
      </c>
      <c r="D191" s="9">
        <v>455029286</v>
      </c>
      <c r="E191" s="8"/>
      <c r="F191" s="9">
        <v>283834302</v>
      </c>
      <c r="G191" s="3"/>
    </row>
    <row r="192" spans="1:7">
      <c r="A192" s="1"/>
      <c r="B192" s="1"/>
      <c r="C192" s="8" t="s">
        <v>142</v>
      </c>
      <c r="D192" s="9">
        <v>1238887124</v>
      </c>
      <c r="E192" s="8"/>
      <c r="F192" s="9">
        <v>945162361</v>
      </c>
      <c r="G192" s="3"/>
    </row>
    <row r="193" spans="1:7" ht="24">
      <c r="A193" s="1"/>
      <c r="B193" s="1"/>
      <c r="C193" s="17" t="s">
        <v>143</v>
      </c>
      <c r="D193" s="9">
        <v>782284535</v>
      </c>
      <c r="E193" s="8"/>
      <c r="F193" s="9">
        <v>641057125</v>
      </c>
      <c r="G193" s="3"/>
    </row>
    <row r="194" spans="1:7">
      <c r="A194" s="1"/>
      <c r="B194" s="1"/>
      <c r="C194" s="17" t="s">
        <v>144</v>
      </c>
      <c r="D194" s="9">
        <v>297319033</v>
      </c>
      <c r="E194" s="8"/>
      <c r="F194" s="9">
        <v>162965387</v>
      </c>
      <c r="G194" s="3"/>
    </row>
    <row r="195" spans="1:7">
      <c r="A195" s="1"/>
      <c r="B195" s="1"/>
      <c r="C195" s="17" t="s">
        <v>145</v>
      </c>
      <c r="D195" s="9">
        <v>61656074</v>
      </c>
      <c r="E195" s="8"/>
      <c r="F195" s="9">
        <v>43753123</v>
      </c>
      <c r="G195" s="3"/>
    </row>
    <row r="196" spans="1:7" ht="24">
      <c r="A196" s="1"/>
      <c r="B196" s="1"/>
      <c r="C196" s="17" t="s">
        <v>146</v>
      </c>
      <c r="D196" s="9">
        <v>0</v>
      </c>
      <c r="E196" s="8"/>
      <c r="F196" s="9">
        <v>183341</v>
      </c>
      <c r="G196" s="3"/>
    </row>
    <row r="197" spans="1:7" ht="24">
      <c r="A197" s="1"/>
      <c r="B197" s="1"/>
      <c r="C197" s="17" t="s">
        <v>147</v>
      </c>
      <c r="D197" s="9">
        <v>0</v>
      </c>
      <c r="E197" s="8"/>
      <c r="F197" s="9">
        <v>150205</v>
      </c>
      <c r="G197" s="3"/>
    </row>
    <row r="198" spans="1:7" ht="24">
      <c r="A198" s="1"/>
      <c r="B198" s="1"/>
      <c r="C198" s="17" t="s">
        <v>148</v>
      </c>
      <c r="D198" s="9">
        <v>0</v>
      </c>
      <c r="E198" s="8"/>
      <c r="F198" s="9">
        <v>20709</v>
      </c>
      <c r="G198" s="3"/>
    </row>
    <row r="199" spans="1:7" ht="24">
      <c r="A199" s="1"/>
      <c r="B199" s="1"/>
      <c r="C199" s="17" t="s">
        <v>149</v>
      </c>
      <c r="D199" s="9">
        <v>0</v>
      </c>
      <c r="E199" s="8"/>
      <c r="F199" s="9">
        <v>207561</v>
      </c>
      <c r="G199" s="3"/>
    </row>
    <row r="200" spans="1:7">
      <c r="A200" s="1"/>
      <c r="B200" s="1"/>
      <c r="C200" s="17" t="s">
        <v>150</v>
      </c>
      <c r="D200" s="9">
        <v>0</v>
      </c>
      <c r="E200" s="8"/>
      <c r="F200" s="9">
        <v>12975</v>
      </c>
      <c r="G200" s="3"/>
    </row>
    <row r="201" spans="1:7" ht="15" customHeight="1">
      <c r="A201" s="1"/>
      <c r="B201" s="1"/>
      <c r="C201" s="17" t="s">
        <v>151</v>
      </c>
      <c r="D201" s="9">
        <v>12996</v>
      </c>
      <c r="E201" s="8"/>
      <c r="F201" s="9">
        <v>10697</v>
      </c>
      <c r="G201" s="3"/>
    </row>
    <row r="202" spans="1:7">
      <c r="A202" s="1"/>
      <c r="B202" s="1"/>
      <c r="C202" s="17" t="s">
        <v>152</v>
      </c>
      <c r="D202" s="9">
        <v>11297138</v>
      </c>
      <c r="E202" s="8"/>
      <c r="F202" s="9">
        <v>15000437</v>
      </c>
      <c r="G202" s="3"/>
    </row>
    <row r="203" spans="1:7">
      <c r="A203" s="1"/>
      <c r="B203" s="1"/>
      <c r="C203" s="17" t="s">
        <v>153</v>
      </c>
      <c r="D203" s="9">
        <v>276753</v>
      </c>
      <c r="E203" s="8"/>
      <c r="F203" s="9">
        <v>433126</v>
      </c>
      <c r="G203" s="3"/>
    </row>
    <row r="204" spans="1:7">
      <c r="A204" s="1"/>
      <c r="B204" s="1"/>
      <c r="C204" s="17" t="s">
        <v>154</v>
      </c>
      <c r="D204" s="9">
        <v>22583545</v>
      </c>
      <c r="E204" s="8"/>
      <c r="F204" s="9">
        <v>20234354</v>
      </c>
      <c r="G204" s="3"/>
    </row>
    <row r="205" spans="1:7">
      <c r="A205" s="1"/>
      <c r="B205" s="1"/>
      <c r="C205" s="17" t="s">
        <v>155</v>
      </c>
      <c r="D205" s="9">
        <v>3457050</v>
      </c>
      <c r="E205" s="8"/>
      <c r="F205" s="9">
        <v>2583610</v>
      </c>
      <c r="G205" s="3"/>
    </row>
    <row r="206" spans="1:7">
      <c r="A206" s="1"/>
      <c r="B206" s="1"/>
      <c r="C206" s="17" t="s">
        <v>156</v>
      </c>
      <c r="D206" s="9">
        <v>60000000</v>
      </c>
      <c r="E206" s="8"/>
      <c r="F206" s="9">
        <v>58549711</v>
      </c>
      <c r="G206" s="3"/>
    </row>
    <row r="207" spans="1:7">
      <c r="A207" s="5"/>
      <c r="B207" s="24">
        <v>85</v>
      </c>
      <c r="C207" s="25" t="s">
        <v>157</v>
      </c>
      <c r="D207" s="26">
        <v>1563700000</v>
      </c>
      <c r="E207" s="6"/>
      <c r="F207" s="7">
        <v>1141720000</v>
      </c>
      <c r="G207" s="3"/>
    </row>
    <row r="208" spans="1:7" ht="24">
      <c r="A208" s="1"/>
      <c r="B208" s="1"/>
      <c r="C208" s="8" t="s">
        <v>158</v>
      </c>
      <c r="D208" s="9">
        <v>1563700000</v>
      </c>
      <c r="E208" s="8"/>
      <c r="F208" s="9">
        <v>1141720000</v>
      </c>
      <c r="G208" s="3"/>
    </row>
    <row r="209" spans="1:7" s="31" customFormat="1" ht="30">
      <c r="A209" s="32">
        <v>9</v>
      </c>
      <c r="B209" s="33"/>
      <c r="C209" s="34" t="s">
        <v>159</v>
      </c>
      <c r="D209" s="35">
        <v>1700000</v>
      </c>
      <c r="E209" s="34"/>
      <c r="F209" s="35">
        <v>150805858</v>
      </c>
    </row>
    <row r="210" spans="1:7">
      <c r="A210" s="5"/>
      <c r="B210" s="24">
        <v>91</v>
      </c>
      <c r="C210" s="25" t="s">
        <v>160</v>
      </c>
      <c r="D210" s="26">
        <v>0</v>
      </c>
      <c r="E210" s="6"/>
      <c r="F210" s="7">
        <v>0</v>
      </c>
      <c r="G210" s="3"/>
    </row>
    <row r="211" spans="1:7">
      <c r="A211" s="5"/>
      <c r="B211" s="24">
        <v>92</v>
      </c>
      <c r="C211" s="25" t="s">
        <v>161</v>
      </c>
      <c r="D211" s="26">
        <v>0</v>
      </c>
      <c r="E211" s="6"/>
      <c r="F211" s="7">
        <v>0</v>
      </c>
      <c r="G211" s="3"/>
    </row>
    <row r="212" spans="1:7" ht="15" customHeight="1">
      <c r="A212" s="5"/>
      <c r="B212" s="24">
        <v>93</v>
      </c>
      <c r="C212" s="25" t="s">
        <v>162</v>
      </c>
      <c r="D212" s="26">
        <v>1700000</v>
      </c>
      <c r="E212" s="6"/>
      <c r="F212" s="7">
        <v>150805858</v>
      </c>
      <c r="G212" s="3"/>
    </row>
    <row r="213" spans="1:7">
      <c r="A213" s="1"/>
      <c r="B213" s="1"/>
      <c r="C213" s="20" t="s">
        <v>162</v>
      </c>
      <c r="D213" s="21">
        <v>1700000</v>
      </c>
      <c r="E213" s="8"/>
      <c r="F213" s="9">
        <v>150805858</v>
      </c>
      <c r="G213" s="3"/>
    </row>
    <row r="214" spans="1:7">
      <c r="A214" s="1"/>
      <c r="B214" s="1"/>
      <c r="C214" s="22" t="s">
        <v>163</v>
      </c>
      <c r="D214" s="21">
        <v>0</v>
      </c>
      <c r="E214" s="8"/>
      <c r="F214" s="9">
        <v>0</v>
      </c>
      <c r="G214" s="3"/>
    </row>
    <row r="215" spans="1:7" ht="24">
      <c r="A215" s="1"/>
      <c r="B215" s="1"/>
      <c r="C215" s="22" t="s">
        <v>164</v>
      </c>
      <c r="D215" s="21">
        <v>0</v>
      </c>
      <c r="E215" s="8"/>
      <c r="F215" s="9">
        <v>7705717</v>
      </c>
      <c r="G215" s="3"/>
    </row>
    <row r="216" spans="1:7">
      <c r="A216" s="1"/>
      <c r="B216" s="1"/>
      <c r="C216" s="22" t="s">
        <v>74</v>
      </c>
      <c r="D216" s="21">
        <v>0</v>
      </c>
      <c r="E216" s="8"/>
      <c r="F216" s="9">
        <v>143100141</v>
      </c>
      <c r="G216" s="3"/>
    </row>
    <row r="217" spans="1:7">
      <c r="A217" s="1"/>
      <c r="B217" s="1"/>
      <c r="C217" s="22" t="s">
        <v>165</v>
      </c>
      <c r="D217" s="21">
        <v>0</v>
      </c>
      <c r="E217" s="8"/>
      <c r="F217" s="9"/>
      <c r="G217" s="3"/>
    </row>
    <row r="218" spans="1:7" ht="15" customHeight="1">
      <c r="A218" s="1"/>
      <c r="B218" s="1"/>
      <c r="C218" s="22" t="s">
        <v>187</v>
      </c>
      <c r="D218" s="21">
        <v>1700000</v>
      </c>
      <c r="E218" s="8"/>
      <c r="F218" s="9">
        <v>0</v>
      </c>
      <c r="G218" s="3"/>
    </row>
    <row r="219" spans="1:7">
      <c r="A219" s="1"/>
      <c r="B219" s="24">
        <v>94</v>
      </c>
      <c r="C219" s="25" t="s">
        <v>194</v>
      </c>
      <c r="D219" s="26">
        <v>0</v>
      </c>
      <c r="E219" s="8"/>
      <c r="F219" s="9"/>
      <c r="G219" s="3"/>
    </row>
    <row r="220" spans="1:7">
      <c r="A220" s="5"/>
      <c r="B220" s="24">
        <v>95</v>
      </c>
      <c r="C220" s="25" t="s">
        <v>166</v>
      </c>
      <c r="D220" s="26">
        <v>0</v>
      </c>
      <c r="E220" s="6"/>
      <c r="F220" s="7">
        <v>0</v>
      </c>
      <c r="G220" s="3"/>
    </row>
    <row r="221" spans="1:7" ht="28.5">
      <c r="A221" s="5"/>
      <c r="B221" s="24">
        <v>96</v>
      </c>
      <c r="C221" s="25" t="s">
        <v>195</v>
      </c>
      <c r="D221" s="26">
        <v>0</v>
      </c>
      <c r="E221" s="6"/>
      <c r="F221" s="7"/>
      <c r="G221" s="3"/>
    </row>
    <row r="222" spans="1:7" ht="28.5">
      <c r="A222" s="5"/>
      <c r="B222" s="24">
        <v>97</v>
      </c>
      <c r="C222" s="25" t="s">
        <v>167</v>
      </c>
      <c r="D222" s="26">
        <v>0</v>
      </c>
      <c r="E222" s="6"/>
      <c r="F222" s="7">
        <v>0</v>
      </c>
      <c r="G222" s="3"/>
    </row>
    <row r="223" spans="1:7" s="28" customFormat="1" ht="24" customHeight="1">
      <c r="C223" s="28" t="s">
        <v>168</v>
      </c>
      <c r="D223" s="29">
        <v>61474548318</v>
      </c>
      <c r="E223" s="28">
        <f>D223-D155-D166-D186-D190-D207-D210-D211-D211-D212-D220-D222</f>
        <v>0</v>
      </c>
      <c r="F223" s="28">
        <v>49718781606</v>
      </c>
    </row>
    <row r="224" spans="1:7" s="28" customFormat="1" ht="26.1" customHeight="1">
      <c r="C224" s="28" t="s">
        <v>169</v>
      </c>
      <c r="D224" s="29">
        <v>66704458065</v>
      </c>
      <c r="F224" s="28">
        <v>52964276279</v>
      </c>
    </row>
    <row r="225" spans="1:7">
      <c r="A225" s="1"/>
      <c r="B225" s="1"/>
      <c r="C225" s="8" t="s">
        <v>170</v>
      </c>
      <c r="D225" s="9">
        <v>0</v>
      </c>
      <c r="E225" s="8"/>
      <c r="F225" s="9">
        <v>0</v>
      </c>
      <c r="G225" s="3"/>
    </row>
    <row r="226" spans="1:7" s="28" customFormat="1" ht="27.6" customHeight="1">
      <c r="C226" s="28" t="s">
        <v>171</v>
      </c>
      <c r="D226" s="29">
        <v>66704458065</v>
      </c>
      <c r="F226" s="28">
        <v>52964276279</v>
      </c>
    </row>
    <row r="227" spans="1:7" ht="14.25">
      <c r="A227" s="2"/>
      <c r="B227" s="2"/>
      <c r="C227" s="2"/>
      <c r="D227" s="3"/>
      <c r="E227" s="2"/>
      <c r="F227" s="3"/>
      <c r="G227" s="3"/>
    </row>
    <row r="228" spans="1:7" ht="14.25">
      <c r="A228" s="2"/>
      <c r="B228" s="30" t="s">
        <v>209</v>
      </c>
      <c r="C228" s="2"/>
      <c r="D228" s="3"/>
      <c r="E228" s="2"/>
      <c r="F228" s="3"/>
      <c r="G228" s="3"/>
    </row>
    <row r="229" spans="1:7" ht="14.25" hidden="1">
      <c r="A229" s="2"/>
      <c r="B229" s="2"/>
      <c r="C229" s="2"/>
      <c r="D229" s="3"/>
      <c r="E229" s="2"/>
      <c r="F229" s="3"/>
      <c r="G229" s="3"/>
    </row>
    <row r="230" spans="1:7"/>
    <row r="231" spans="1:7"/>
    <row r="232" spans="1:7"/>
    <row r="233" spans="1:7"/>
    <row r="234" spans="1:7"/>
    <row r="235" spans="1:7"/>
    <row r="236" spans="1:7"/>
    <row r="237" spans="1:7"/>
    <row r="238" spans="1:7"/>
    <row r="239" spans="1:7"/>
    <row r="240" spans="1:7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</sheetData>
  <mergeCells count="1">
    <mergeCell ref="A5:F6"/>
  </mergeCells>
  <pageMargins left="1" right="1" top="1" bottom="1" header="0.5" footer="0.5"/>
  <pageSetup scale="92" fitToHeight="0" orientation="portrait" horizontalDpi="4294967293" verticalDpi="360" r:id="rId1"/>
  <headerFooter>
    <oddHeader>&amp;C&amp;"-,Negrita"Ley de Ingresos del Estado de Tabasco
para el Ejercicio Fiscal del año 2020</oddHead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 de Ingresos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2022-02-25T17:23:00Z</cp:lastPrinted>
  <dcterms:created xsi:type="dcterms:W3CDTF">2020-04-16T18:04:01Z</dcterms:created>
  <dcterms:modified xsi:type="dcterms:W3CDTF">2025-04-29T20:54:18Z</dcterms:modified>
</cp:coreProperties>
</file>