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ernandeze\Music\Metodología Piotr\"/>
    </mc:Choice>
  </mc:AlternateContent>
  <bookViews>
    <workbookView xWindow="0" yWindow="0" windowWidth="24000" windowHeight="9735" activeTab="1"/>
  </bookViews>
  <sheets>
    <sheet name="CENSO 2020" sheetId="18" r:id="rId1"/>
    <sheet name="FONDO IV_FÓRMULA CENSO 2025" sheetId="16" r:id="rId2"/>
    <sheet name="Calendario Fondo IV_2025" sheetId="15" r:id="rId3"/>
  </sheets>
  <externalReferences>
    <externalReference r:id="rId4"/>
  </externalReferences>
  <definedNames>
    <definedName name="_xlnm.Print_Area" localSheetId="2">'Calendario Fondo IV_2025'!$A$1:$N$24</definedName>
    <definedName name="_xlnm.Print_Area" localSheetId="0">'CENSO 2020'!$C$3:$F$23</definedName>
    <definedName name="_xlnm.Print_Area" localSheetId="1">'FONDO IV_FÓRMULA CENSO 2025'!$A$1:$D$28</definedName>
    <definedName name="DISTRIBUCION_POR_TIPO_DE_GASTO">[1]HOJA2!$A$1:$G$40</definedName>
  </definedNames>
  <calcPr calcId="152511"/>
</workbook>
</file>

<file path=xl/calcChain.xml><?xml version="1.0" encoding="utf-8"?>
<calcChain xmlns="http://schemas.openxmlformats.org/spreadsheetml/2006/main">
  <c r="R5" i="15" l="1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4" i="15"/>
  <c r="D23" i="16" l="1"/>
  <c r="N5" i="15" l="1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4" i="15"/>
  <c r="B21" i="15"/>
  <c r="N21" i="15" l="1"/>
  <c r="B23" i="16" l="1"/>
  <c r="F7" i="16" l="1"/>
  <c r="F11" i="16"/>
  <c r="F15" i="16"/>
  <c r="F19" i="16"/>
  <c r="F17" i="16"/>
  <c r="F18" i="16"/>
  <c r="F8" i="16"/>
  <c r="F12" i="16"/>
  <c r="F16" i="16"/>
  <c r="F20" i="16"/>
  <c r="F13" i="16"/>
  <c r="F21" i="16"/>
  <c r="F14" i="16"/>
  <c r="F9" i="16"/>
  <c r="F10" i="16"/>
  <c r="F22" i="16"/>
  <c r="F6" i="16"/>
  <c r="C10" i="16"/>
  <c r="C14" i="16"/>
  <c r="C18" i="16"/>
  <c r="C22" i="16"/>
  <c r="C6" i="16"/>
  <c r="C15" i="16"/>
  <c r="C8" i="16"/>
  <c r="C16" i="16"/>
  <c r="C9" i="16"/>
  <c r="C21" i="16"/>
  <c r="C11" i="16"/>
  <c r="C19" i="16"/>
  <c r="C12" i="16"/>
  <c r="C20" i="16"/>
  <c r="C13" i="16"/>
  <c r="C7" i="16"/>
  <c r="C17" i="16"/>
  <c r="C21" i="15"/>
  <c r="F23" i="16" l="1"/>
  <c r="E22" i="18"/>
  <c r="D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2" i="18" l="1"/>
  <c r="C23" i="16" l="1"/>
  <c r="D21" i="15"/>
  <c r="E21" i="15"/>
  <c r="F21" i="15"/>
  <c r="G21" i="15"/>
  <c r="H21" i="15"/>
  <c r="I21" i="15"/>
  <c r="J21" i="15"/>
  <c r="K21" i="15"/>
  <c r="L21" i="15"/>
  <c r="R21" i="15" s="1"/>
  <c r="M21" i="15"/>
</calcChain>
</file>

<file path=xl/sharedStrings.xml><?xml version="1.0" encoding="utf-8"?>
<sst xmlns="http://schemas.openxmlformats.org/spreadsheetml/2006/main" count="98" uniqueCount="69">
  <si>
    <t>Municipio</t>
  </si>
  <si>
    <t>TOTAL</t>
  </si>
  <si>
    <t>BALANCAN</t>
  </si>
  <si>
    <t>CARDENAS</t>
  </si>
  <si>
    <t>CENTLA</t>
  </si>
  <si>
    <t>CENTRO</t>
  </si>
  <si>
    <t>COMALCALCO</t>
  </si>
  <si>
    <t>CUNDUACAN</t>
  </si>
  <si>
    <t>EMILIANO ZAPATA</t>
  </si>
  <si>
    <t>HUIMANGUILLO</t>
  </si>
  <si>
    <t>JALAPA</t>
  </si>
  <si>
    <t>JALPA DE MENDEZ</t>
  </si>
  <si>
    <t>JONUTA</t>
  </si>
  <si>
    <t>MACUSPANA</t>
  </si>
  <si>
    <t>NACAJUCA</t>
  </si>
  <si>
    <t>PARAISO</t>
  </si>
  <si>
    <t>TACOTALPA</t>
  </si>
  <si>
    <t xml:space="preserve">TEAPA </t>
  </si>
  <si>
    <t>TENOSIQUE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</si>
  <si>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</si>
  <si>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</si>
  <si>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</si>
  <si>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</si>
  <si>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</si>
  <si>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</si>
  <si>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</si>
  <si>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</si>
  <si>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</si>
  <si>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</si>
  <si>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</si>
  <si>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</si>
  <si>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</si>
  <si>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Fuente: </t>
  </si>
  <si>
    <t>Población (1)</t>
  </si>
  <si>
    <t>Porcentaje de Participación</t>
  </si>
  <si>
    <t>Monto</t>
  </si>
  <si>
    <t>Balancán</t>
  </si>
  <si>
    <t>Cárdenas</t>
  </si>
  <si>
    <t>Centla</t>
  </si>
  <si>
    <t>Centro</t>
  </si>
  <si>
    <t>Comalcalco</t>
  </si>
  <si>
    <t>Cunduacán</t>
  </si>
  <si>
    <t>Emiliano Zapata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</si>
  <si>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</si>
  <si>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</si>
  <si>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</si>
  <si>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</si>
  <si>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</si>
  <si>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</si>
  <si>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</si>
  <si>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</si>
  <si>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</si>
  <si>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</si>
  <si>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Diferencia</t>
  </si>
  <si>
    <t>Monto Decimales</t>
  </si>
  <si>
    <t>Población Total 2020 (Acuerdo 2022)</t>
  </si>
  <si>
    <t>Población Total 2015 (Acuerdo 2021)</t>
  </si>
  <si>
    <t>-INEGI, Censo de Población y Vivienda 2020.</t>
  </si>
  <si>
    <t>-LCFFT Artículos 29-38 (fórmula Art. 30)</t>
  </si>
  <si>
    <t>31</t>
  </si>
  <si>
    <t>28</t>
  </si>
  <si>
    <t>30</t>
  </si>
  <si>
    <t>29</t>
  </si>
  <si>
    <t>Cifras redondeadas y ajustadas de acuerdo al calendario de ministraciones mensuales publicadas por la S.H.C.P.</t>
  </si>
  <si>
    <t>-Diario Oficial de la Federación de fecha 16 de enero de 2025 mediante el cual la Secretaría de Hacienda y Crédito Público da a conocer la distribución, calendarización y fechas de pago mensuales de estos recursos a las entidades federativas y municipios.</t>
  </si>
  <si>
    <t>-Cifras redondeadas y ajustadas de acuerdo al calendario de ministraciones mensuales publicadas por la S.H.C.P.</t>
  </si>
  <si>
    <t>ACUERDO por el que se da a conocer a los gobiernos de las entidades federativas la distribución y calendarización para la ministración, durante el ejercicio fiscal de 2025, de los recursos correspondientes al Ramo 33 Aportaciones Federales para Entidades Federativas y Municipios, publicado en el DOF con fecha 16 de enero de 2025.</t>
  </si>
  <si>
    <t>FONDO DE APORTACIONES PARA EL FORTALECIMIENTO
 DE LOS MUNICIPIOS Y DE LAS DEMARCACIONES
TERRITORIALES DEL DISTRITO FEDERAL (FORTAMUN) 2025</t>
  </si>
  <si>
    <t>CALENDARIO DE MINISTRACIÓN DE LOS RECURSOS DEL FONDO DE APORTACIONES PARA EL FORTALECIMIENTO DE LOS MUNICIPIOS Y DE LAS DEMARCACIONES TERRITORIALES DEL DISTRITO FEDERAL (FORTAMUN)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</si>
</sst>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3" formatCode="_-* #,##0.00_-;\-* #,##0.00_-;_-* &quot;-&quot;??_-;_-@_-"/>
    <numFmt numFmtId="164" formatCode="_-[$€-2]* #,##0.00_-;\-[$€-2]* #,##0.00_-;_-[$€-2]* &quot;-&quot;??_-"/>
    <numFmt numFmtId="165" formatCode="0.000000000%"/>
    <numFmt numFmtId="166" formatCode="#,##0.0000000000"/>
    <numFmt numFmtId="167" formatCode="#,##0.0000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6"/>
      <color theme="1"/>
      <name val="Myriad Pro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theme="0"/>
      <name val="MS Sans"/>
    </font>
    <font>
      <b/>
      <sz val="14"/>
      <name val="MS Sans"/>
    </font>
    <font>
      <sz val="9"/>
      <color theme="1"/>
      <name val="Calibri"/>
      <family val="2"/>
      <scheme val="minor"/>
    </font>
    <font>
      <sz val="10"/>
      <color rgb="FFFF0000"/>
      <name val="MS Sans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B22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4" fontId="2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6" fillId="0" borderId="0"/>
    <xf numFmtId="0" fontId="3" fillId="22" borderId="8" applyNumberFormat="0" applyFont="0" applyAlignment="0" applyProtection="0"/>
    <xf numFmtId="0" fontId="17" fillId="20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3"/>
    <xf numFmtId="0" fontId="1" fillId="23" borderId="0" xfId="3" applyFill="1"/>
    <xf numFmtId="0" fontId="20" fillId="23" borderId="1" xfId="3" applyFont="1" applyFill="1" applyBorder="1" applyAlignment="1">
      <alignment horizontal="left" vertical="center"/>
    </xf>
    <xf numFmtId="0" fontId="20" fillId="0" borderId="1" xfId="3" applyFont="1" applyBorder="1" applyAlignment="1">
      <alignment horizontal="left" vertical="center"/>
    </xf>
    <xf numFmtId="0" fontId="2" fillId="0" borderId="0" xfId="1"/>
    <xf numFmtId="165" fontId="29" fillId="0" borderId="1" xfId="2" applyNumberFormat="1" applyFont="1" applyFill="1" applyBorder="1" applyAlignment="1">
      <alignment horizontal="right" vertical="center" wrapText="1"/>
    </xf>
    <xf numFmtId="3" fontId="29" fillId="0" borderId="1" xfId="1" applyNumberFormat="1" applyFont="1" applyBorder="1" applyAlignment="1">
      <alignment horizontal="right" vertical="center"/>
    </xf>
    <xf numFmtId="0" fontId="28" fillId="24" borderId="1" xfId="1" applyFont="1" applyFill="1" applyBorder="1" applyAlignment="1">
      <alignment vertical="center"/>
    </xf>
    <xf numFmtId="165" fontId="28" fillId="24" borderId="1" xfId="1" applyNumberFormat="1" applyFont="1" applyFill="1" applyBorder="1" applyAlignment="1">
      <alignment horizontal="right" vertical="center"/>
    </xf>
    <xf numFmtId="3" fontId="28" fillId="24" borderId="1" xfId="3" applyNumberFormat="1" applyFont="1" applyFill="1" applyBorder="1" applyAlignment="1">
      <alignment vertical="center"/>
    </xf>
    <xf numFmtId="0" fontId="24" fillId="24" borderId="10" xfId="3" applyFont="1" applyFill="1" applyBorder="1" applyAlignment="1">
      <alignment vertical="center"/>
    </xf>
    <xf numFmtId="0" fontId="25" fillId="24" borderId="10" xfId="3" applyFont="1" applyFill="1" applyBorder="1" applyAlignment="1">
      <alignment horizontal="center" vertical="center"/>
    </xf>
    <xf numFmtId="0" fontId="24" fillId="24" borderId="10" xfId="3" applyFont="1" applyFill="1" applyBorder="1"/>
    <xf numFmtId="0" fontId="25" fillId="24" borderId="11" xfId="3" applyFont="1" applyFill="1" applyBorder="1" applyAlignment="1">
      <alignment horizontal="center" vertical="center"/>
    </xf>
    <xf numFmtId="0" fontId="25" fillId="24" borderId="11" xfId="3" applyFont="1" applyFill="1" applyBorder="1" applyAlignment="1">
      <alignment horizontal="center"/>
    </xf>
    <xf numFmtId="3" fontId="32" fillId="0" borderId="1" xfId="1" applyNumberFormat="1" applyFont="1" applyBorder="1" applyAlignment="1">
      <alignment horizontal="right"/>
    </xf>
    <xf numFmtId="3" fontId="0" fillId="25" borderId="1" xfId="0" applyNumberFormat="1" applyFont="1" applyFill="1" applyBorder="1" applyAlignment="1">
      <alignment wrapText="1"/>
    </xf>
    <xf numFmtId="3" fontId="31" fillId="0" borderId="1" xfId="0" applyNumberFormat="1" applyFont="1" applyBorder="1"/>
    <xf numFmtId="0" fontId="31" fillId="0" borderId="1" xfId="0" applyFont="1" applyFill="1" applyBorder="1" applyAlignment="1">
      <alignment wrapText="1"/>
    </xf>
    <xf numFmtId="3" fontId="33" fillId="0" borderId="1" xfId="0" applyNumberFormat="1" applyFont="1" applyBorder="1" applyAlignment="1">
      <alignment horizontal="right"/>
    </xf>
    <xf numFmtId="3" fontId="30" fillId="23" borderId="1" xfId="0" applyNumberFormat="1" applyFont="1" applyFill="1" applyBorder="1" applyAlignment="1">
      <alignment horizontal="center" vertical="center" wrapText="1"/>
    </xf>
    <xf numFmtId="3" fontId="34" fillId="23" borderId="1" xfId="0" applyNumberFormat="1" applyFont="1" applyFill="1" applyBorder="1" applyAlignment="1">
      <alignment horizontal="center" vertical="center" wrapText="1"/>
    </xf>
    <xf numFmtId="3" fontId="28" fillId="2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31" fillId="23" borderId="1" xfId="0" applyNumberFormat="1" applyFont="1" applyFill="1" applyBorder="1"/>
    <xf numFmtId="0" fontId="28" fillId="23" borderId="0" xfId="1" applyFont="1" applyFill="1" applyBorder="1" applyAlignment="1">
      <alignment vertical="center"/>
    </xf>
    <xf numFmtId="3" fontId="28" fillId="23" borderId="0" xfId="1" applyNumberFormat="1" applyFont="1" applyFill="1" applyBorder="1" applyAlignment="1">
      <alignment horizontal="center" vertical="center"/>
    </xf>
    <xf numFmtId="165" fontId="28" fillId="23" borderId="0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26" borderId="1" xfId="0" applyNumberFormat="1" applyFont="1" applyFill="1" applyBorder="1" applyAlignment="1">
      <alignment wrapText="1"/>
    </xf>
    <xf numFmtId="0" fontId="2" fillId="23" borderId="0" xfId="1" applyFill="1"/>
    <xf numFmtId="0" fontId="23" fillId="23" borderId="0" xfId="1" applyFont="1" applyFill="1" applyBorder="1" applyAlignment="1">
      <alignment horizontal="left" vertical="top"/>
    </xf>
    <xf numFmtId="0" fontId="23" fillId="23" borderId="0" xfId="1" applyFont="1" applyFill="1" applyBorder="1" applyAlignment="1">
      <alignment horizontal="justify" vertical="justify" wrapText="1"/>
    </xf>
    <xf numFmtId="4" fontId="35" fillId="0" borderId="0" xfId="2" applyFont="1" applyFill="1" applyBorder="1" applyAlignment="1">
      <alignment horizontal="right" vertical="center"/>
    </xf>
    <xf numFmtId="1" fontId="27" fillId="23" borderId="0" xfId="1" applyNumberFormat="1" applyFont="1" applyFill="1" applyBorder="1" applyAlignment="1">
      <alignment horizontal="center"/>
    </xf>
    <xf numFmtId="0" fontId="28" fillId="23" borderId="0" xfId="1" applyFont="1" applyFill="1" applyBorder="1" applyAlignment="1">
      <alignment horizontal="center" vertical="center"/>
    </xf>
    <xf numFmtId="0" fontId="22" fillId="23" borderId="0" xfId="0" quotePrefix="1" applyFont="1" applyFill="1" applyAlignment="1">
      <alignment vertical="center" wrapText="1"/>
    </xf>
    <xf numFmtId="0" fontId="26" fillId="0" borderId="1" xfId="3" applyFont="1" applyFill="1" applyBorder="1" applyAlignment="1">
      <alignment horizontal="left" vertical="center"/>
    </xf>
    <xf numFmtId="4" fontId="36" fillId="23" borderId="0" xfId="2" applyFont="1" applyFill="1" applyBorder="1" applyAlignment="1">
      <alignment horizontal="right" vertical="center"/>
    </xf>
    <xf numFmtId="4" fontId="29" fillId="23" borderId="0" xfId="1" applyNumberFormat="1" applyFont="1" applyFill="1" applyBorder="1" applyAlignment="1">
      <alignment horizontal="right" vertical="center"/>
    </xf>
    <xf numFmtId="3" fontId="23" fillId="23" borderId="0" xfId="3" applyNumberFormat="1" applyFont="1" applyFill="1" applyBorder="1" applyAlignment="1">
      <alignment vertical="center"/>
    </xf>
    <xf numFmtId="3" fontId="20" fillId="0" borderId="1" xfId="3" applyNumberFormat="1" applyFont="1" applyFill="1" applyBorder="1" applyAlignment="1">
      <alignment horizontal="right" vertical="center"/>
    </xf>
    <xf numFmtId="3" fontId="20" fillId="23" borderId="1" xfId="3" applyNumberFormat="1" applyFont="1" applyFill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 vertical="center"/>
    </xf>
    <xf numFmtId="43" fontId="1" fillId="0" borderId="0" xfId="52"/>
    <xf numFmtId="3" fontId="29" fillId="23" borderId="1" xfId="1" applyNumberFormat="1" applyFont="1" applyFill="1" applyBorder="1" applyAlignment="1">
      <alignment horizontal="right" vertical="center"/>
    </xf>
    <xf numFmtId="4" fontId="29" fillId="0" borderId="1" xfId="1" applyNumberFormat="1" applyFont="1" applyBorder="1" applyAlignment="1">
      <alignment horizontal="right" vertical="center"/>
    </xf>
    <xf numFmtId="4" fontId="29" fillId="23" borderId="1" xfId="1" applyNumberFormat="1" applyFont="1" applyFill="1" applyBorder="1" applyAlignment="1">
      <alignment horizontal="right" vertical="center"/>
    </xf>
    <xf numFmtId="4" fontId="38" fillId="0" borderId="0" xfId="1" applyNumberFormat="1" applyFont="1" applyFill="1" applyAlignment="1">
      <alignment horizontal="center"/>
    </xf>
    <xf numFmtId="4" fontId="29" fillId="0" borderId="0" xfId="1" applyNumberFormat="1" applyFont="1" applyFill="1" applyBorder="1" applyAlignment="1">
      <alignment horizontal="right" vertical="center"/>
    </xf>
    <xf numFmtId="4" fontId="36" fillId="0" borderId="0" xfId="2" applyFont="1" applyFill="1" applyBorder="1" applyAlignment="1">
      <alignment horizontal="right" vertical="center"/>
    </xf>
    <xf numFmtId="4" fontId="38" fillId="0" borderId="0" xfId="1" applyNumberFormat="1" applyFont="1" applyFill="1" applyBorder="1" applyAlignment="1">
      <alignment horizontal="center"/>
    </xf>
    <xf numFmtId="0" fontId="2" fillId="0" borderId="0" xfId="1" applyFill="1" applyBorder="1"/>
    <xf numFmtId="0" fontId="28" fillId="0" borderId="0" xfId="1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right" vertical="center"/>
    </xf>
    <xf numFmtId="167" fontId="23" fillId="27" borderId="1" xfId="3" applyNumberFormat="1" applyFont="1" applyFill="1" applyBorder="1" applyAlignment="1">
      <alignment vertical="center"/>
    </xf>
    <xf numFmtId="3" fontId="29" fillId="0" borderId="1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1" fillId="0" borderId="0" xfId="3" applyFill="1"/>
    <xf numFmtId="0" fontId="0" fillId="0" borderId="0" xfId="3" applyFont="1" applyFill="1"/>
    <xf numFmtId="4" fontId="1" fillId="23" borderId="0" xfId="3" applyNumberFormat="1" applyFill="1"/>
    <xf numFmtId="8" fontId="1" fillId="0" borderId="0" xfId="3" applyNumberFormat="1"/>
    <xf numFmtId="0" fontId="29" fillId="0" borderId="1" xfId="1" applyFont="1" applyBorder="1" applyAlignment="1">
      <alignment horizontal="left" vertical="center"/>
    </xf>
    <xf numFmtId="0" fontId="29" fillId="23" borderId="1" xfId="1" applyFont="1" applyFill="1" applyBorder="1" applyAlignment="1">
      <alignment horizontal="left" vertical="center"/>
    </xf>
    <xf numFmtId="0" fontId="39" fillId="23" borderId="0" xfId="1" quotePrefix="1" applyFont="1" applyFill="1" applyBorder="1" applyAlignment="1">
      <alignment horizontal="left" vertical="top"/>
    </xf>
    <xf numFmtId="0" fontId="41" fillId="23" borderId="0" xfId="1" applyFont="1" applyFill="1" applyBorder="1" applyAlignment="1">
      <alignment horizontal="left" vertical="top"/>
    </xf>
    <xf numFmtId="0" fontId="39" fillId="23" borderId="0" xfId="1" applyFont="1" applyFill="1" applyBorder="1" applyAlignment="1">
      <alignment horizontal="left" vertical="top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23" fillId="27" borderId="1" xfId="1" applyFont="1" applyFill="1" applyBorder="1" applyAlignment="1">
      <alignment horizontal="center" vertical="center"/>
    </xf>
    <xf numFmtId="0" fontId="40" fillId="23" borderId="0" xfId="0" quotePrefix="1" applyFont="1" applyFill="1" applyAlignment="1">
      <alignment horizontal="justify" vertical="center" wrapText="1"/>
    </xf>
    <xf numFmtId="14" fontId="27" fillId="0" borderId="0" xfId="1" applyNumberFormat="1" applyFont="1" applyBorder="1" applyAlignment="1">
      <alignment horizontal="center" wrapText="1"/>
    </xf>
    <xf numFmtId="1" fontId="27" fillId="0" borderId="0" xfId="1" applyNumberFormat="1" applyFont="1" applyBorder="1" applyAlignment="1">
      <alignment horizontal="center"/>
    </xf>
    <xf numFmtId="0" fontId="28" fillId="24" borderId="10" xfId="1" applyFont="1" applyFill="1" applyBorder="1" applyAlignment="1">
      <alignment horizontal="center" vertical="center"/>
    </xf>
    <xf numFmtId="0" fontId="28" fillId="24" borderId="11" xfId="1" applyFont="1" applyFill="1" applyBorder="1" applyAlignment="1">
      <alignment horizontal="center" vertical="center"/>
    </xf>
    <xf numFmtId="0" fontId="28" fillId="24" borderId="12" xfId="1" applyFont="1" applyFill="1" applyBorder="1" applyAlignment="1">
      <alignment horizontal="center" vertical="center"/>
    </xf>
    <xf numFmtId="0" fontId="28" fillId="24" borderId="1" xfId="1" applyFont="1" applyFill="1" applyBorder="1" applyAlignment="1">
      <alignment horizontal="center" vertical="center" wrapText="1"/>
    </xf>
    <xf numFmtId="0" fontId="39" fillId="23" borderId="0" xfId="1" applyFont="1" applyFill="1" applyBorder="1" applyAlignment="1">
      <alignment horizontal="left" vertical="top"/>
    </xf>
    <xf numFmtId="2" fontId="39" fillId="23" borderId="0" xfId="1" quotePrefix="1" applyNumberFormat="1" applyFont="1" applyFill="1" applyBorder="1" applyAlignment="1">
      <alignment horizontal="justify" vertical="justify" wrapText="1"/>
    </xf>
    <xf numFmtId="2" fontId="39" fillId="23" borderId="0" xfId="1" applyNumberFormat="1" applyFont="1" applyFill="1" applyBorder="1" applyAlignment="1">
      <alignment horizontal="justify" vertical="justify" wrapText="1"/>
    </xf>
    <xf numFmtId="0" fontId="21" fillId="0" borderId="13" xfId="3" applyFont="1" applyBorder="1" applyAlignment="1">
      <alignment horizontal="center" wrapText="1"/>
    </xf>
    <xf numFmtId="0" fontId="39" fillId="0" borderId="0" xfId="1" applyFont="1" applyFill="1" applyBorder="1" applyAlignment="1">
      <alignment horizontal="justify" vertical="center"/>
    </xf>
    <xf numFmtId="0" fontId="39" fillId="0" borderId="0" xfId="1" quotePrefix="1" applyFont="1" applyFill="1" applyBorder="1" applyAlignment="1">
      <alignment horizontal="justify" vertical="center" wrapText="1"/>
    </xf>
    <xf numFmtId="0" fontId="40" fillId="0" borderId="0" xfId="0" quotePrefix="1" applyFont="1" applyAlignment="1">
      <alignment horizontal="justify" vertical="center" wrapText="1"/>
    </xf>
    <xf numFmtId="3" fontId="37" fillId="0" borderId="0" xfId="3" applyNumberFormat="1" applyFont="1" applyFill="1"/>
    <xf numFmtId="4" fontId="37" fillId="0" borderId="0" xfId="3" applyNumberFormat="1" applyFont="1" applyFill="1"/>
  </cellXfs>
  <cellStyles count="5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2" builtinId="3"/>
    <cellStyle name="Millares 2" xfId="2"/>
    <cellStyle name="Normal" xfId="0" builtinId="0"/>
    <cellStyle name="Normal 10" xfId="3"/>
    <cellStyle name="Normal 2" xfId="1"/>
    <cellStyle name="Normal 2 2" xfId="40"/>
    <cellStyle name="Normal 2 3" xfId="41"/>
    <cellStyle name="Normal 3" xfId="42"/>
    <cellStyle name="Normal 4" xfId="43"/>
    <cellStyle name="Normal 5" xfId="44"/>
    <cellStyle name="Normal 6" xfId="45"/>
    <cellStyle name="Note" xfId="46"/>
    <cellStyle name="Output" xfId="47"/>
    <cellStyle name="Porcentual 2" xfId="48"/>
    <cellStyle name="Porcentual 2 2" xfId="49"/>
    <cellStyle name="Title" xfId="50"/>
    <cellStyle name="Warning Text" xfId="51"/>
  </cellStyles>
  <dxfs count="0"/>
  <tableStyles count="0" defaultTableStyle="TableStyleMedium2" defaultPivotStyle="PivotStyleLight16"/>
  <colors>
    <mruColors>
      <color rgb="FF9B2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2"/>
  <sheetViews>
    <sheetView workbookViewId="0">
      <selection activeCell="I23" sqref="I23"/>
    </sheetView>
  </sheetViews>
  <sheetFormatPr baseColWidth="10" defaultRowHeight="15"/>
  <cols>
    <col min="3" max="3" width="17.7109375" customWidth="1"/>
    <col min="4" max="4" width="14" customWidth="1"/>
    <col min="5" max="5" width="15.85546875" customWidth="1"/>
    <col min="6" max="6" width="16.7109375" customWidth="1"/>
  </cols>
  <sheetData>
    <row r="3" spans="3:12">
      <c r="C3" s="70" t="s">
        <v>0</v>
      </c>
      <c r="D3" s="71" t="s">
        <v>56</v>
      </c>
      <c r="E3" s="71" t="s">
        <v>55</v>
      </c>
      <c r="F3" s="70" t="s">
        <v>53</v>
      </c>
    </row>
    <row r="4" spans="3:12" ht="39" customHeight="1">
      <c r="C4" s="70"/>
      <c r="D4" s="71"/>
      <c r="E4" s="71"/>
      <c r="F4" s="70"/>
    </row>
    <row r="5" spans="3:12">
      <c r="C5" s="30" t="s">
        <v>36</v>
      </c>
      <c r="D5" s="16">
        <v>60516</v>
      </c>
      <c r="E5" s="17">
        <v>58524</v>
      </c>
      <c r="F5" s="31">
        <f t="shared" ref="F5:F21" si="0">+E5-D5</f>
        <v>-1992</v>
      </c>
      <c r="J5" s="24"/>
      <c r="K5" s="24"/>
      <c r="L5" s="25"/>
    </row>
    <row r="6" spans="3:12">
      <c r="C6" s="30" t="s">
        <v>37</v>
      </c>
      <c r="D6" s="16">
        <v>258554</v>
      </c>
      <c r="E6" s="17">
        <v>243229</v>
      </c>
      <c r="F6" s="31">
        <f t="shared" si="0"/>
        <v>-15325</v>
      </c>
      <c r="J6" s="24"/>
      <c r="K6" s="24"/>
      <c r="L6" s="25"/>
    </row>
    <row r="7" spans="3:12">
      <c r="C7" s="30" t="s">
        <v>38</v>
      </c>
      <c r="D7" s="16">
        <v>110130</v>
      </c>
      <c r="E7" s="17">
        <v>107731</v>
      </c>
      <c r="F7" s="31">
        <f t="shared" si="0"/>
        <v>-2399</v>
      </c>
      <c r="J7" s="24"/>
      <c r="K7" s="24"/>
      <c r="L7" s="25"/>
    </row>
    <row r="8" spans="3:12">
      <c r="C8" s="30" t="s">
        <v>39</v>
      </c>
      <c r="D8" s="16">
        <v>684847</v>
      </c>
      <c r="E8" s="17">
        <v>683607</v>
      </c>
      <c r="F8" s="31">
        <f t="shared" si="0"/>
        <v>-1240</v>
      </c>
      <c r="J8" s="24"/>
      <c r="K8" s="24"/>
      <c r="L8" s="25"/>
    </row>
    <row r="9" spans="3:12">
      <c r="C9" s="30" t="s">
        <v>40</v>
      </c>
      <c r="D9" s="16">
        <v>201654</v>
      </c>
      <c r="E9" s="17">
        <v>214877</v>
      </c>
      <c r="F9" s="31">
        <f t="shared" si="0"/>
        <v>13223</v>
      </c>
      <c r="J9" s="24"/>
      <c r="K9" s="24"/>
      <c r="L9" s="25"/>
    </row>
    <row r="10" spans="3:12">
      <c r="C10" s="30" t="s">
        <v>41</v>
      </c>
      <c r="D10" s="16">
        <v>138504</v>
      </c>
      <c r="E10" s="17">
        <v>137257</v>
      </c>
      <c r="F10" s="31">
        <f t="shared" si="0"/>
        <v>-1247</v>
      </c>
      <c r="J10" s="24"/>
      <c r="K10" s="24"/>
      <c r="L10" s="25"/>
    </row>
    <row r="11" spans="3:12" ht="18" customHeight="1">
      <c r="C11" s="30" t="s">
        <v>42</v>
      </c>
      <c r="D11" s="16">
        <v>30637</v>
      </c>
      <c r="E11" s="17">
        <v>32181</v>
      </c>
      <c r="F11" s="32">
        <f t="shared" si="0"/>
        <v>1544</v>
      </c>
      <c r="J11" s="24"/>
      <c r="K11" s="24"/>
      <c r="L11" s="25"/>
    </row>
    <row r="12" spans="3:12" ht="15" customHeight="1">
      <c r="C12" s="30" t="s">
        <v>43</v>
      </c>
      <c r="D12" s="16">
        <v>188792</v>
      </c>
      <c r="E12" s="17">
        <v>190885</v>
      </c>
      <c r="F12" s="32">
        <f t="shared" si="0"/>
        <v>2093</v>
      </c>
      <c r="J12" s="24"/>
      <c r="K12" s="24"/>
      <c r="L12" s="25"/>
    </row>
    <row r="13" spans="3:12">
      <c r="C13" s="30" t="s">
        <v>44</v>
      </c>
      <c r="D13" s="16">
        <v>38231</v>
      </c>
      <c r="E13" s="17">
        <v>37749</v>
      </c>
      <c r="F13" s="31">
        <f t="shared" si="0"/>
        <v>-482</v>
      </c>
      <c r="J13" s="24"/>
      <c r="K13" s="24"/>
      <c r="L13" s="25"/>
    </row>
    <row r="14" spans="3:12" ht="15.75" customHeight="1">
      <c r="C14" s="30" t="s">
        <v>45</v>
      </c>
      <c r="D14" s="16">
        <v>87249</v>
      </c>
      <c r="E14" s="17">
        <v>91185</v>
      </c>
      <c r="F14" s="32">
        <f t="shared" si="0"/>
        <v>3936</v>
      </c>
      <c r="J14" s="24"/>
      <c r="K14" s="24"/>
      <c r="L14" s="25"/>
    </row>
    <row r="15" spans="3:12">
      <c r="C15" s="30" t="s">
        <v>46</v>
      </c>
      <c r="D15" s="16">
        <v>30567</v>
      </c>
      <c r="E15" s="17">
        <v>30798</v>
      </c>
      <c r="F15" s="32">
        <f t="shared" si="0"/>
        <v>231</v>
      </c>
      <c r="J15" s="24"/>
      <c r="K15" s="24"/>
      <c r="L15" s="25"/>
    </row>
    <row r="16" spans="3:12">
      <c r="C16" s="30" t="s">
        <v>47</v>
      </c>
      <c r="D16" s="16">
        <v>165729</v>
      </c>
      <c r="E16" s="17">
        <v>158601</v>
      </c>
      <c r="F16" s="31">
        <f t="shared" si="0"/>
        <v>-7128</v>
      </c>
      <c r="J16" s="24"/>
      <c r="K16" s="24"/>
      <c r="L16" s="25"/>
    </row>
    <row r="17" spans="3:12">
      <c r="C17" s="30" t="s">
        <v>48</v>
      </c>
      <c r="D17" s="16">
        <v>138366</v>
      </c>
      <c r="E17" s="17">
        <v>150300</v>
      </c>
      <c r="F17" s="32">
        <f t="shared" si="0"/>
        <v>11934</v>
      </c>
      <c r="J17" s="24"/>
      <c r="K17" s="24"/>
      <c r="L17" s="25"/>
    </row>
    <row r="18" spans="3:12">
      <c r="C18" s="30" t="s">
        <v>49</v>
      </c>
      <c r="D18" s="16">
        <v>94375</v>
      </c>
      <c r="E18" s="17">
        <v>96741</v>
      </c>
      <c r="F18" s="32">
        <f t="shared" si="0"/>
        <v>2366</v>
      </c>
      <c r="J18" s="24"/>
      <c r="K18" s="24"/>
      <c r="L18" s="25"/>
    </row>
    <row r="19" spans="3:12">
      <c r="C19" s="30" t="s">
        <v>50</v>
      </c>
      <c r="D19" s="16">
        <v>48784</v>
      </c>
      <c r="E19" s="17">
        <v>47905</v>
      </c>
      <c r="F19" s="31">
        <f t="shared" si="0"/>
        <v>-879</v>
      </c>
      <c r="J19" s="24"/>
      <c r="K19" s="24"/>
      <c r="L19" s="25"/>
    </row>
    <row r="20" spans="3:12">
      <c r="C20" s="30" t="s">
        <v>51</v>
      </c>
      <c r="D20" s="16">
        <v>58523</v>
      </c>
      <c r="E20" s="17">
        <v>58718</v>
      </c>
      <c r="F20" s="32">
        <f t="shared" si="0"/>
        <v>195</v>
      </c>
      <c r="J20" s="24"/>
      <c r="K20" s="24"/>
      <c r="L20" s="25"/>
    </row>
    <row r="21" spans="3:12">
      <c r="C21" s="30" t="s">
        <v>52</v>
      </c>
      <c r="D21" s="16">
        <v>59814</v>
      </c>
      <c r="E21" s="17">
        <v>62310</v>
      </c>
      <c r="F21" s="32">
        <f t="shared" si="0"/>
        <v>2496</v>
      </c>
      <c r="J21" s="24"/>
      <c r="K21" s="24"/>
      <c r="L21" s="25"/>
    </row>
    <row r="22" spans="3:12" ht="24" customHeight="1">
      <c r="C22" s="19" t="s">
        <v>31</v>
      </c>
      <c r="D22" s="20">
        <f>SUM(D5:D21)</f>
        <v>2395272</v>
      </c>
      <c r="E22" s="26">
        <f>SUM(E5:E21)</f>
        <v>2402598</v>
      </c>
      <c r="F22" s="18">
        <f>SUM(F5:F21)</f>
        <v>7326</v>
      </c>
    </row>
  </sheetData>
  <mergeCells count="4">
    <mergeCell ref="C3:C4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zoomScaleNormal="100" workbookViewId="0">
      <pane ySplit="2" topLeftCell="A3" activePane="bottomLeft" state="frozen"/>
      <selection pane="bottomLeft" activeCell="I4" sqref="I4"/>
    </sheetView>
  </sheetViews>
  <sheetFormatPr baseColWidth="10" defaultRowHeight="15"/>
  <cols>
    <col min="1" max="2" width="19.7109375" style="5" customWidth="1"/>
    <col min="3" max="3" width="24.28515625" style="5" customWidth="1"/>
    <col min="4" max="4" width="22.85546875" style="5" customWidth="1"/>
    <col min="5" max="5" width="9.42578125" style="33" customWidth="1"/>
    <col min="6" max="6" width="29.42578125" style="5" customWidth="1"/>
    <col min="7" max="7" width="4.140625" style="55" customWidth="1"/>
    <col min="9" max="243" width="11.42578125" style="5"/>
    <col min="244" max="245" width="19.7109375" style="5" customWidth="1"/>
    <col min="246" max="246" width="24.28515625" style="5" customWidth="1"/>
    <col min="247" max="247" width="22.85546875" style="5" customWidth="1"/>
    <col min="248" max="248" width="1.85546875" style="5" customWidth="1"/>
    <col min="249" max="249" width="11.42578125" style="5"/>
    <col min="250" max="250" width="15.28515625" style="5" bestFit="1" customWidth="1"/>
    <col min="251" max="251" width="11.42578125" style="5"/>
    <col min="252" max="252" width="17.42578125" style="5" bestFit="1" customWidth="1"/>
    <col min="253" max="499" width="11.42578125" style="5"/>
    <col min="500" max="501" width="19.7109375" style="5" customWidth="1"/>
    <col min="502" max="502" width="24.28515625" style="5" customWidth="1"/>
    <col min="503" max="503" width="22.85546875" style="5" customWidth="1"/>
    <col min="504" max="504" width="1.85546875" style="5" customWidth="1"/>
    <col min="505" max="505" width="11.42578125" style="5"/>
    <col min="506" max="506" width="15.28515625" style="5" bestFit="1" customWidth="1"/>
    <col min="507" max="507" width="11.42578125" style="5"/>
    <col min="508" max="508" width="17.42578125" style="5" bestFit="1" customWidth="1"/>
    <col min="509" max="755" width="11.42578125" style="5"/>
    <col min="756" max="757" width="19.7109375" style="5" customWidth="1"/>
    <col min="758" max="758" width="24.28515625" style="5" customWidth="1"/>
    <col min="759" max="759" width="22.85546875" style="5" customWidth="1"/>
    <col min="760" max="760" width="1.85546875" style="5" customWidth="1"/>
    <col min="761" max="761" width="11.42578125" style="5"/>
    <col min="762" max="762" width="15.28515625" style="5" bestFit="1" customWidth="1"/>
    <col min="763" max="763" width="11.42578125" style="5"/>
    <col min="764" max="764" width="17.42578125" style="5" bestFit="1" customWidth="1"/>
    <col min="765" max="1011" width="11.42578125" style="5"/>
    <col min="1012" max="1013" width="19.7109375" style="5" customWidth="1"/>
    <col min="1014" max="1014" width="24.28515625" style="5" customWidth="1"/>
    <col min="1015" max="1015" width="22.85546875" style="5" customWidth="1"/>
    <col min="1016" max="1016" width="1.85546875" style="5" customWidth="1"/>
    <col min="1017" max="1017" width="11.42578125" style="5"/>
    <col min="1018" max="1018" width="15.28515625" style="5" bestFit="1" customWidth="1"/>
    <col min="1019" max="1019" width="11.42578125" style="5"/>
    <col min="1020" max="1020" width="17.42578125" style="5" bestFit="1" customWidth="1"/>
    <col min="1021" max="1267" width="11.42578125" style="5"/>
    <col min="1268" max="1269" width="19.7109375" style="5" customWidth="1"/>
    <col min="1270" max="1270" width="24.28515625" style="5" customWidth="1"/>
    <col min="1271" max="1271" width="22.85546875" style="5" customWidth="1"/>
    <col min="1272" max="1272" width="1.85546875" style="5" customWidth="1"/>
    <col min="1273" max="1273" width="11.42578125" style="5"/>
    <col min="1274" max="1274" width="15.28515625" style="5" bestFit="1" customWidth="1"/>
    <col min="1275" max="1275" width="11.42578125" style="5"/>
    <col min="1276" max="1276" width="17.42578125" style="5" bestFit="1" customWidth="1"/>
    <col min="1277" max="1523" width="11.42578125" style="5"/>
    <col min="1524" max="1525" width="19.7109375" style="5" customWidth="1"/>
    <col min="1526" max="1526" width="24.28515625" style="5" customWidth="1"/>
    <col min="1527" max="1527" width="22.85546875" style="5" customWidth="1"/>
    <col min="1528" max="1528" width="1.85546875" style="5" customWidth="1"/>
    <col min="1529" max="1529" width="11.42578125" style="5"/>
    <col min="1530" max="1530" width="15.28515625" style="5" bestFit="1" customWidth="1"/>
    <col min="1531" max="1531" width="11.42578125" style="5"/>
    <col min="1532" max="1532" width="17.42578125" style="5" bestFit="1" customWidth="1"/>
    <col min="1533" max="1779" width="11.42578125" style="5"/>
    <col min="1780" max="1781" width="19.7109375" style="5" customWidth="1"/>
    <col min="1782" max="1782" width="24.28515625" style="5" customWidth="1"/>
    <col min="1783" max="1783" width="22.85546875" style="5" customWidth="1"/>
    <col min="1784" max="1784" width="1.85546875" style="5" customWidth="1"/>
    <col min="1785" max="1785" width="11.42578125" style="5"/>
    <col min="1786" max="1786" width="15.28515625" style="5" bestFit="1" customWidth="1"/>
    <col min="1787" max="1787" width="11.42578125" style="5"/>
    <col min="1788" max="1788" width="17.42578125" style="5" bestFit="1" customWidth="1"/>
    <col min="1789" max="2035" width="11.42578125" style="5"/>
    <col min="2036" max="2037" width="19.7109375" style="5" customWidth="1"/>
    <col min="2038" max="2038" width="24.28515625" style="5" customWidth="1"/>
    <col min="2039" max="2039" width="22.85546875" style="5" customWidth="1"/>
    <col min="2040" max="2040" width="1.85546875" style="5" customWidth="1"/>
    <col min="2041" max="2041" width="11.42578125" style="5"/>
    <col min="2042" max="2042" width="15.28515625" style="5" bestFit="1" customWidth="1"/>
    <col min="2043" max="2043" width="11.42578125" style="5"/>
    <col min="2044" max="2044" width="17.42578125" style="5" bestFit="1" customWidth="1"/>
    <col min="2045" max="2291" width="11.42578125" style="5"/>
    <col min="2292" max="2293" width="19.7109375" style="5" customWidth="1"/>
    <col min="2294" max="2294" width="24.28515625" style="5" customWidth="1"/>
    <col min="2295" max="2295" width="22.85546875" style="5" customWidth="1"/>
    <col min="2296" max="2296" width="1.85546875" style="5" customWidth="1"/>
    <col min="2297" max="2297" width="11.42578125" style="5"/>
    <col min="2298" max="2298" width="15.28515625" style="5" bestFit="1" customWidth="1"/>
    <col min="2299" max="2299" width="11.42578125" style="5"/>
    <col min="2300" max="2300" width="17.42578125" style="5" bestFit="1" customWidth="1"/>
    <col min="2301" max="2547" width="11.42578125" style="5"/>
    <col min="2548" max="2549" width="19.7109375" style="5" customWidth="1"/>
    <col min="2550" max="2550" width="24.28515625" style="5" customWidth="1"/>
    <col min="2551" max="2551" width="22.85546875" style="5" customWidth="1"/>
    <col min="2552" max="2552" width="1.85546875" style="5" customWidth="1"/>
    <col min="2553" max="2553" width="11.42578125" style="5"/>
    <col min="2554" max="2554" width="15.28515625" style="5" bestFit="1" customWidth="1"/>
    <col min="2555" max="2555" width="11.42578125" style="5"/>
    <col min="2556" max="2556" width="17.42578125" style="5" bestFit="1" customWidth="1"/>
    <col min="2557" max="2803" width="11.42578125" style="5"/>
    <col min="2804" max="2805" width="19.7109375" style="5" customWidth="1"/>
    <col min="2806" max="2806" width="24.28515625" style="5" customWidth="1"/>
    <col min="2807" max="2807" width="22.85546875" style="5" customWidth="1"/>
    <col min="2808" max="2808" width="1.85546875" style="5" customWidth="1"/>
    <col min="2809" max="2809" width="11.42578125" style="5"/>
    <col min="2810" max="2810" width="15.28515625" style="5" bestFit="1" customWidth="1"/>
    <col min="2811" max="2811" width="11.42578125" style="5"/>
    <col min="2812" max="2812" width="17.42578125" style="5" bestFit="1" customWidth="1"/>
    <col min="2813" max="3059" width="11.42578125" style="5"/>
    <col min="3060" max="3061" width="19.7109375" style="5" customWidth="1"/>
    <col min="3062" max="3062" width="24.28515625" style="5" customWidth="1"/>
    <col min="3063" max="3063" width="22.85546875" style="5" customWidth="1"/>
    <col min="3064" max="3064" width="1.85546875" style="5" customWidth="1"/>
    <col min="3065" max="3065" width="11.42578125" style="5"/>
    <col min="3066" max="3066" width="15.28515625" style="5" bestFit="1" customWidth="1"/>
    <col min="3067" max="3067" width="11.42578125" style="5"/>
    <col min="3068" max="3068" width="17.42578125" style="5" bestFit="1" customWidth="1"/>
    <col min="3069" max="3315" width="11.42578125" style="5"/>
    <col min="3316" max="3317" width="19.7109375" style="5" customWidth="1"/>
    <col min="3318" max="3318" width="24.28515625" style="5" customWidth="1"/>
    <col min="3319" max="3319" width="22.85546875" style="5" customWidth="1"/>
    <col min="3320" max="3320" width="1.85546875" style="5" customWidth="1"/>
    <col min="3321" max="3321" width="11.42578125" style="5"/>
    <col min="3322" max="3322" width="15.28515625" style="5" bestFit="1" customWidth="1"/>
    <col min="3323" max="3323" width="11.42578125" style="5"/>
    <col min="3324" max="3324" width="17.42578125" style="5" bestFit="1" customWidth="1"/>
    <col min="3325" max="3571" width="11.42578125" style="5"/>
    <col min="3572" max="3573" width="19.7109375" style="5" customWidth="1"/>
    <col min="3574" max="3574" width="24.28515625" style="5" customWidth="1"/>
    <col min="3575" max="3575" width="22.85546875" style="5" customWidth="1"/>
    <col min="3576" max="3576" width="1.85546875" style="5" customWidth="1"/>
    <col min="3577" max="3577" width="11.42578125" style="5"/>
    <col min="3578" max="3578" width="15.28515625" style="5" bestFit="1" customWidth="1"/>
    <col min="3579" max="3579" width="11.42578125" style="5"/>
    <col min="3580" max="3580" width="17.42578125" style="5" bestFit="1" customWidth="1"/>
    <col min="3581" max="3827" width="11.42578125" style="5"/>
    <col min="3828" max="3829" width="19.7109375" style="5" customWidth="1"/>
    <col min="3830" max="3830" width="24.28515625" style="5" customWidth="1"/>
    <col min="3831" max="3831" width="22.85546875" style="5" customWidth="1"/>
    <col min="3832" max="3832" width="1.85546875" style="5" customWidth="1"/>
    <col min="3833" max="3833" width="11.42578125" style="5"/>
    <col min="3834" max="3834" width="15.28515625" style="5" bestFit="1" customWidth="1"/>
    <col min="3835" max="3835" width="11.42578125" style="5"/>
    <col min="3836" max="3836" width="17.42578125" style="5" bestFit="1" customWidth="1"/>
    <col min="3837" max="4083" width="11.42578125" style="5"/>
    <col min="4084" max="4085" width="19.7109375" style="5" customWidth="1"/>
    <col min="4086" max="4086" width="24.28515625" style="5" customWidth="1"/>
    <col min="4087" max="4087" width="22.85546875" style="5" customWidth="1"/>
    <col min="4088" max="4088" width="1.85546875" style="5" customWidth="1"/>
    <col min="4089" max="4089" width="11.42578125" style="5"/>
    <col min="4090" max="4090" width="15.28515625" style="5" bestFit="1" customWidth="1"/>
    <col min="4091" max="4091" width="11.42578125" style="5"/>
    <col min="4092" max="4092" width="17.42578125" style="5" bestFit="1" customWidth="1"/>
    <col min="4093" max="4339" width="11.42578125" style="5"/>
    <col min="4340" max="4341" width="19.7109375" style="5" customWidth="1"/>
    <col min="4342" max="4342" width="24.28515625" style="5" customWidth="1"/>
    <col min="4343" max="4343" width="22.85546875" style="5" customWidth="1"/>
    <col min="4344" max="4344" width="1.85546875" style="5" customWidth="1"/>
    <col min="4345" max="4345" width="11.42578125" style="5"/>
    <col min="4346" max="4346" width="15.28515625" style="5" bestFit="1" customWidth="1"/>
    <col min="4347" max="4347" width="11.42578125" style="5"/>
    <col min="4348" max="4348" width="17.42578125" style="5" bestFit="1" customWidth="1"/>
    <col min="4349" max="4595" width="11.42578125" style="5"/>
    <col min="4596" max="4597" width="19.7109375" style="5" customWidth="1"/>
    <col min="4598" max="4598" width="24.28515625" style="5" customWidth="1"/>
    <col min="4599" max="4599" width="22.85546875" style="5" customWidth="1"/>
    <col min="4600" max="4600" width="1.85546875" style="5" customWidth="1"/>
    <col min="4601" max="4601" width="11.42578125" style="5"/>
    <col min="4602" max="4602" width="15.28515625" style="5" bestFit="1" customWidth="1"/>
    <col min="4603" max="4603" width="11.42578125" style="5"/>
    <col min="4604" max="4604" width="17.42578125" style="5" bestFit="1" customWidth="1"/>
    <col min="4605" max="4851" width="11.42578125" style="5"/>
    <col min="4852" max="4853" width="19.7109375" style="5" customWidth="1"/>
    <col min="4854" max="4854" width="24.28515625" style="5" customWidth="1"/>
    <col min="4855" max="4855" width="22.85546875" style="5" customWidth="1"/>
    <col min="4856" max="4856" width="1.85546875" style="5" customWidth="1"/>
    <col min="4857" max="4857" width="11.42578125" style="5"/>
    <col min="4858" max="4858" width="15.28515625" style="5" bestFit="1" customWidth="1"/>
    <col min="4859" max="4859" width="11.42578125" style="5"/>
    <col min="4860" max="4860" width="17.42578125" style="5" bestFit="1" customWidth="1"/>
    <col min="4861" max="5107" width="11.42578125" style="5"/>
    <col min="5108" max="5109" width="19.7109375" style="5" customWidth="1"/>
    <col min="5110" max="5110" width="24.28515625" style="5" customWidth="1"/>
    <col min="5111" max="5111" width="22.85546875" style="5" customWidth="1"/>
    <col min="5112" max="5112" width="1.85546875" style="5" customWidth="1"/>
    <col min="5113" max="5113" width="11.42578125" style="5"/>
    <col min="5114" max="5114" width="15.28515625" style="5" bestFit="1" customWidth="1"/>
    <col min="5115" max="5115" width="11.42578125" style="5"/>
    <col min="5116" max="5116" width="17.42578125" style="5" bestFit="1" customWidth="1"/>
    <col min="5117" max="5363" width="11.42578125" style="5"/>
    <col min="5364" max="5365" width="19.7109375" style="5" customWidth="1"/>
    <col min="5366" max="5366" width="24.28515625" style="5" customWidth="1"/>
    <col min="5367" max="5367" width="22.85546875" style="5" customWidth="1"/>
    <col min="5368" max="5368" width="1.85546875" style="5" customWidth="1"/>
    <col min="5369" max="5369" width="11.42578125" style="5"/>
    <col min="5370" max="5370" width="15.28515625" style="5" bestFit="1" customWidth="1"/>
    <col min="5371" max="5371" width="11.42578125" style="5"/>
    <col min="5372" max="5372" width="17.42578125" style="5" bestFit="1" customWidth="1"/>
    <col min="5373" max="5619" width="11.42578125" style="5"/>
    <col min="5620" max="5621" width="19.7109375" style="5" customWidth="1"/>
    <col min="5622" max="5622" width="24.28515625" style="5" customWidth="1"/>
    <col min="5623" max="5623" width="22.85546875" style="5" customWidth="1"/>
    <col min="5624" max="5624" width="1.85546875" style="5" customWidth="1"/>
    <col min="5625" max="5625" width="11.42578125" style="5"/>
    <col min="5626" max="5626" width="15.28515625" style="5" bestFit="1" customWidth="1"/>
    <col min="5627" max="5627" width="11.42578125" style="5"/>
    <col min="5628" max="5628" width="17.42578125" style="5" bestFit="1" customWidth="1"/>
    <col min="5629" max="5875" width="11.42578125" style="5"/>
    <col min="5876" max="5877" width="19.7109375" style="5" customWidth="1"/>
    <col min="5878" max="5878" width="24.28515625" style="5" customWidth="1"/>
    <col min="5879" max="5879" width="22.85546875" style="5" customWidth="1"/>
    <col min="5880" max="5880" width="1.85546875" style="5" customWidth="1"/>
    <col min="5881" max="5881" width="11.42578125" style="5"/>
    <col min="5882" max="5882" width="15.28515625" style="5" bestFit="1" customWidth="1"/>
    <col min="5883" max="5883" width="11.42578125" style="5"/>
    <col min="5884" max="5884" width="17.42578125" style="5" bestFit="1" customWidth="1"/>
    <col min="5885" max="6131" width="11.42578125" style="5"/>
    <col min="6132" max="6133" width="19.7109375" style="5" customWidth="1"/>
    <col min="6134" max="6134" width="24.28515625" style="5" customWidth="1"/>
    <col min="6135" max="6135" width="22.85546875" style="5" customWidth="1"/>
    <col min="6136" max="6136" width="1.85546875" style="5" customWidth="1"/>
    <col min="6137" max="6137" width="11.42578125" style="5"/>
    <col min="6138" max="6138" width="15.28515625" style="5" bestFit="1" customWidth="1"/>
    <col min="6139" max="6139" width="11.42578125" style="5"/>
    <col min="6140" max="6140" width="17.42578125" style="5" bestFit="1" customWidth="1"/>
    <col min="6141" max="6387" width="11.42578125" style="5"/>
    <col min="6388" max="6389" width="19.7109375" style="5" customWidth="1"/>
    <col min="6390" max="6390" width="24.28515625" style="5" customWidth="1"/>
    <col min="6391" max="6391" width="22.85546875" style="5" customWidth="1"/>
    <col min="6392" max="6392" width="1.85546875" style="5" customWidth="1"/>
    <col min="6393" max="6393" width="11.42578125" style="5"/>
    <col min="6394" max="6394" width="15.28515625" style="5" bestFit="1" customWidth="1"/>
    <col min="6395" max="6395" width="11.42578125" style="5"/>
    <col min="6396" max="6396" width="17.42578125" style="5" bestFit="1" customWidth="1"/>
    <col min="6397" max="6643" width="11.42578125" style="5"/>
    <col min="6644" max="6645" width="19.7109375" style="5" customWidth="1"/>
    <col min="6646" max="6646" width="24.28515625" style="5" customWidth="1"/>
    <col min="6647" max="6647" width="22.85546875" style="5" customWidth="1"/>
    <col min="6648" max="6648" width="1.85546875" style="5" customWidth="1"/>
    <col min="6649" max="6649" width="11.42578125" style="5"/>
    <col min="6650" max="6650" width="15.28515625" style="5" bestFit="1" customWidth="1"/>
    <col min="6651" max="6651" width="11.42578125" style="5"/>
    <col min="6652" max="6652" width="17.42578125" style="5" bestFit="1" customWidth="1"/>
    <col min="6653" max="6899" width="11.42578125" style="5"/>
    <col min="6900" max="6901" width="19.7109375" style="5" customWidth="1"/>
    <col min="6902" max="6902" width="24.28515625" style="5" customWidth="1"/>
    <col min="6903" max="6903" width="22.85546875" style="5" customWidth="1"/>
    <col min="6904" max="6904" width="1.85546875" style="5" customWidth="1"/>
    <col min="6905" max="6905" width="11.42578125" style="5"/>
    <col min="6906" max="6906" width="15.28515625" style="5" bestFit="1" customWidth="1"/>
    <col min="6907" max="6907" width="11.42578125" style="5"/>
    <col min="6908" max="6908" width="17.42578125" style="5" bestFit="1" customWidth="1"/>
    <col min="6909" max="7155" width="11.42578125" style="5"/>
    <col min="7156" max="7157" width="19.7109375" style="5" customWidth="1"/>
    <col min="7158" max="7158" width="24.28515625" style="5" customWidth="1"/>
    <col min="7159" max="7159" width="22.85546875" style="5" customWidth="1"/>
    <col min="7160" max="7160" width="1.85546875" style="5" customWidth="1"/>
    <col min="7161" max="7161" width="11.42578125" style="5"/>
    <col min="7162" max="7162" width="15.28515625" style="5" bestFit="1" customWidth="1"/>
    <col min="7163" max="7163" width="11.42578125" style="5"/>
    <col min="7164" max="7164" width="17.42578125" style="5" bestFit="1" customWidth="1"/>
    <col min="7165" max="7411" width="11.42578125" style="5"/>
    <col min="7412" max="7413" width="19.7109375" style="5" customWidth="1"/>
    <col min="7414" max="7414" width="24.28515625" style="5" customWidth="1"/>
    <col min="7415" max="7415" width="22.85546875" style="5" customWidth="1"/>
    <col min="7416" max="7416" width="1.85546875" style="5" customWidth="1"/>
    <col min="7417" max="7417" width="11.42578125" style="5"/>
    <col min="7418" max="7418" width="15.28515625" style="5" bestFit="1" customWidth="1"/>
    <col min="7419" max="7419" width="11.42578125" style="5"/>
    <col min="7420" max="7420" width="17.42578125" style="5" bestFit="1" customWidth="1"/>
    <col min="7421" max="7667" width="11.42578125" style="5"/>
    <col min="7668" max="7669" width="19.7109375" style="5" customWidth="1"/>
    <col min="7670" max="7670" width="24.28515625" style="5" customWidth="1"/>
    <col min="7671" max="7671" width="22.85546875" style="5" customWidth="1"/>
    <col min="7672" max="7672" width="1.85546875" style="5" customWidth="1"/>
    <col min="7673" max="7673" width="11.42578125" style="5"/>
    <col min="7674" max="7674" width="15.28515625" style="5" bestFit="1" customWidth="1"/>
    <col min="7675" max="7675" width="11.42578125" style="5"/>
    <col min="7676" max="7676" width="17.42578125" style="5" bestFit="1" customWidth="1"/>
    <col min="7677" max="7923" width="11.42578125" style="5"/>
    <col min="7924" max="7925" width="19.7109375" style="5" customWidth="1"/>
    <col min="7926" max="7926" width="24.28515625" style="5" customWidth="1"/>
    <col min="7927" max="7927" width="22.85546875" style="5" customWidth="1"/>
    <col min="7928" max="7928" width="1.85546875" style="5" customWidth="1"/>
    <col min="7929" max="7929" width="11.42578125" style="5"/>
    <col min="7930" max="7930" width="15.28515625" style="5" bestFit="1" customWidth="1"/>
    <col min="7931" max="7931" width="11.42578125" style="5"/>
    <col min="7932" max="7932" width="17.42578125" style="5" bestFit="1" customWidth="1"/>
    <col min="7933" max="8179" width="11.42578125" style="5"/>
    <col min="8180" max="8181" width="19.7109375" style="5" customWidth="1"/>
    <col min="8182" max="8182" width="24.28515625" style="5" customWidth="1"/>
    <col min="8183" max="8183" width="22.85546875" style="5" customWidth="1"/>
    <col min="8184" max="8184" width="1.85546875" style="5" customWidth="1"/>
    <col min="8185" max="8185" width="11.42578125" style="5"/>
    <col min="8186" max="8186" width="15.28515625" style="5" bestFit="1" customWidth="1"/>
    <col min="8187" max="8187" width="11.42578125" style="5"/>
    <col min="8188" max="8188" width="17.42578125" style="5" bestFit="1" customWidth="1"/>
    <col min="8189" max="8435" width="11.42578125" style="5"/>
    <col min="8436" max="8437" width="19.7109375" style="5" customWidth="1"/>
    <col min="8438" max="8438" width="24.28515625" style="5" customWidth="1"/>
    <col min="8439" max="8439" width="22.85546875" style="5" customWidth="1"/>
    <col min="8440" max="8440" width="1.85546875" style="5" customWidth="1"/>
    <col min="8441" max="8441" width="11.42578125" style="5"/>
    <col min="8442" max="8442" width="15.28515625" style="5" bestFit="1" customWidth="1"/>
    <col min="8443" max="8443" width="11.42578125" style="5"/>
    <col min="8444" max="8444" width="17.42578125" style="5" bestFit="1" customWidth="1"/>
    <col min="8445" max="8691" width="11.42578125" style="5"/>
    <col min="8692" max="8693" width="19.7109375" style="5" customWidth="1"/>
    <col min="8694" max="8694" width="24.28515625" style="5" customWidth="1"/>
    <col min="8695" max="8695" width="22.85546875" style="5" customWidth="1"/>
    <col min="8696" max="8696" width="1.85546875" style="5" customWidth="1"/>
    <col min="8697" max="8697" width="11.42578125" style="5"/>
    <col min="8698" max="8698" width="15.28515625" style="5" bestFit="1" customWidth="1"/>
    <col min="8699" max="8699" width="11.42578125" style="5"/>
    <col min="8700" max="8700" width="17.42578125" style="5" bestFit="1" customWidth="1"/>
    <col min="8701" max="8947" width="11.42578125" style="5"/>
    <col min="8948" max="8949" width="19.7109375" style="5" customWidth="1"/>
    <col min="8950" max="8950" width="24.28515625" style="5" customWidth="1"/>
    <col min="8951" max="8951" width="22.85546875" style="5" customWidth="1"/>
    <col min="8952" max="8952" width="1.85546875" style="5" customWidth="1"/>
    <col min="8953" max="8953" width="11.42578125" style="5"/>
    <col min="8954" max="8954" width="15.28515625" style="5" bestFit="1" customWidth="1"/>
    <col min="8955" max="8955" width="11.42578125" style="5"/>
    <col min="8956" max="8956" width="17.42578125" style="5" bestFit="1" customWidth="1"/>
    <col min="8957" max="9203" width="11.42578125" style="5"/>
    <col min="9204" max="9205" width="19.7109375" style="5" customWidth="1"/>
    <col min="9206" max="9206" width="24.28515625" style="5" customWidth="1"/>
    <col min="9207" max="9207" width="22.85546875" style="5" customWidth="1"/>
    <col min="9208" max="9208" width="1.85546875" style="5" customWidth="1"/>
    <col min="9209" max="9209" width="11.42578125" style="5"/>
    <col min="9210" max="9210" width="15.28515625" style="5" bestFit="1" customWidth="1"/>
    <col min="9211" max="9211" width="11.42578125" style="5"/>
    <col min="9212" max="9212" width="17.42578125" style="5" bestFit="1" customWidth="1"/>
    <col min="9213" max="9459" width="11.42578125" style="5"/>
    <col min="9460" max="9461" width="19.7109375" style="5" customWidth="1"/>
    <col min="9462" max="9462" width="24.28515625" style="5" customWidth="1"/>
    <col min="9463" max="9463" width="22.85546875" style="5" customWidth="1"/>
    <col min="9464" max="9464" width="1.85546875" style="5" customWidth="1"/>
    <col min="9465" max="9465" width="11.42578125" style="5"/>
    <col min="9466" max="9466" width="15.28515625" style="5" bestFit="1" customWidth="1"/>
    <col min="9467" max="9467" width="11.42578125" style="5"/>
    <col min="9468" max="9468" width="17.42578125" style="5" bestFit="1" customWidth="1"/>
    <col min="9469" max="9715" width="11.42578125" style="5"/>
    <col min="9716" max="9717" width="19.7109375" style="5" customWidth="1"/>
    <col min="9718" max="9718" width="24.28515625" style="5" customWidth="1"/>
    <col min="9719" max="9719" width="22.85546875" style="5" customWidth="1"/>
    <col min="9720" max="9720" width="1.85546875" style="5" customWidth="1"/>
    <col min="9721" max="9721" width="11.42578125" style="5"/>
    <col min="9722" max="9722" width="15.28515625" style="5" bestFit="1" customWidth="1"/>
    <col min="9723" max="9723" width="11.42578125" style="5"/>
    <col min="9724" max="9724" width="17.42578125" style="5" bestFit="1" customWidth="1"/>
    <col min="9725" max="9971" width="11.42578125" style="5"/>
    <col min="9972" max="9973" width="19.7109375" style="5" customWidth="1"/>
    <col min="9974" max="9974" width="24.28515625" style="5" customWidth="1"/>
    <col min="9975" max="9975" width="22.85546875" style="5" customWidth="1"/>
    <col min="9976" max="9976" width="1.85546875" style="5" customWidth="1"/>
    <col min="9977" max="9977" width="11.42578125" style="5"/>
    <col min="9978" max="9978" width="15.28515625" style="5" bestFit="1" customWidth="1"/>
    <col min="9979" max="9979" width="11.42578125" style="5"/>
    <col min="9980" max="9980" width="17.42578125" style="5" bestFit="1" customWidth="1"/>
    <col min="9981" max="10227" width="11.42578125" style="5"/>
    <col min="10228" max="10229" width="19.7109375" style="5" customWidth="1"/>
    <col min="10230" max="10230" width="24.28515625" style="5" customWidth="1"/>
    <col min="10231" max="10231" width="22.85546875" style="5" customWidth="1"/>
    <col min="10232" max="10232" width="1.85546875" style="5" customWidth="1"/>
    <col min="10233" max="10233" width="11.42578125" style="5"/>
    <col min="10234" max="10234" width="15.28515625" style="5" bestFit="1" customWidth="1"/>
    <col min="10235" max="10235" width="11.42578125" style="5"/>
    <col min="10236" max="10236" width="17.42578125" style="5" bestFit="1" customWidth="1"/>
    <col min="10237" max="10483" width="11.42578125" style="5"/>
    <col min="10484" max="10485" width="19.7109375" style="5" customWidth="1"/>
    <col min="10486" max="10486" width="24.28515625" style="5" customWidth="1"/>
    <col min="10487" max="10487" width="22.85546875" style="5" customWidth="1"/>
    <col min="10488" max="10488" width="1.85546875" style="5" customWidth="1"/>
    <col min="10489" max="10489" width="11.42578125" style="5"/>
    <col min="10490" max="10490" width="15.28515625" style="5" bestFit="1" customWidth="1"/>
    <col min="10491" max="10491" width="11.42578125" style="5"/>
    <col min="10492" max="10492" width="17.42578125" style="5" bestFit="1" customWidth="1"/>
    <col min="10493" max="10739" width="11.42578125" style="5"/>
    <col min="10740" max="10741" width="19.7109375" style="5" customWidth="1"/>
    <col min="10742" max="10742" width="24.28515625" style="5" customWidth="1"/>
    <col min="10743" max="10743" width="22.85546875" style="5" customWidth="1"/>
    <col min="10744" max="10744" width="1.85546875" style="5" customWidth="1"/>
    <col min="10745" max="10745" width="11.42578125" style="5"/>
    <col min="10746" max="10746" width="15.28515625" style="5" bestFit="1" customWidth="1"/>
    <col min="10747" max="10747" width="11.42578125" style="5"/>
    <col min="10748" max="10748" width="17.42578125" style="5" bestFit="1" customWidth="1"/>
    <col min="10749" max="10995" width="11.42578125" style="5"/>
    <col min="10996" max="10997" width="19.7109375" style="5" customWidth="1"/>
    <col min="10998" max="10998" width="24.28515625" style="5" customWidth="1"/>
    <col min="10999" max="10999" width="22.85546875" style="5" customWidth="1"/>
    <col min="11000" max="11000" width="1.85546875" style="5" customWidth="1"/>
    <col min="11001" max="11001" width="11.42578125" style="5"/>
    <col min="11002" max="11002" width="15.28515625" style="5" bestFit="1" customWidth="1"/>
    <col min="11003" max="11003" width="11.42578125" style="5"/>
    <col min="11004" max="11004" width="17.42578125" style="5" bestFit="1" customWidth="1"/>
    <col min="11005" max="11251" width="11.42578125" style="5"/>
    <col min="11252" max="11253" width="19.7109375" style="5" customWidth="1"/>
    <col min="11254" max="11254" width="24.28515625" style="5" customWidth="1"/>
    <col min="11255" max="11255" width="22.85546875" style="5" customWidth="1"/>
    <col min="11256" max="11256" width="1.85546875" style="5" customWidth="1"/>
    <col min="11257" max="11257" width="11.42578125" style="5"/>
    <col min="11258" max="11258" width="15.28515625" style="5" bestFit="1" customWidth="1"/>
    <col min="11259" max="11259" width="11.42578125" style="5"/>
    <col min="11260" max="11260" width="17.42578125" style="5" bestFit="1" customWidth="1"/>
    <col min="11261" max="11507" width="11.42578125" style="5"/>
    <col min="11508" max="11509" width="19.7109375" style="5" customWidth="1"/>
    <col min="11510" max="11510" width="24.28515625" style="5" customWidth="1"/>
    <col min="11511" max="11511" width="22.85546875" style="5" customWidth="1"/>
    <col min="11512" max="11512" width="1.85546875" style="5" customWidth="1"/>
    <col min="11513" max="11513" width="11.42578125" style="5"/>
    <col min="11514" max="11514" width="15.28515625" style="5" bestFit="1" customWidth="1"/>
    <col min="11515" max="11515" width="11.42578125" style="5"/>
    <col min="11516" max="11516" width="17.42578125" style="5" bestFit="1" customWidth="1"/>
    <col min="11517" max="11763" width="11.42578125" style="5"/>
    <col min="11764" max="11765" width="19.7109375" style="5" customWidth="1"/>
    <col min="11766" max="11766" width="24.28515625" style="5" customWidth="1"/>
    <col min="11767" max="11767" width="22.85546875" style="5" customWidth="1"/>
    <col min="11768" max="11768" width="1.85546875" style="5" customWidth="1"/>
    <col min="11769" max="11769" width="11.42578125" style="5"/>
    <col min="11770" max="11770" width="15.28515625" style="5" bestFit="1" customWidth="1"/>
    <col min="11771" max="11771" width="11.42578125" style="5"/>
    <col min="11772" max="11772" width="17.42578125" style="5" bestFit="1" customWidth="1"/>
    <col min="11773" max="12019" width="11.42578125" style="5"/>
    <col min="12020" max="12021" width="19.7109375" style="5" customWidth="1"/>
    <col min="12022" max="12022" width="24.28515625" style="5" customWidth="1"/>
    <col min="12023" max="12023" width="22.85546875" style="5" customWidth="1"/>
    <col min="12024" max="12024" width="1.85546875" style="5" customWidth="1"/>
    <col min="12025" max="12025" width="11.42578125" style="5"/>
    <col min="12026" max="12026" width="15.28515625" style="5" bestFit="1" customWidth="1"/>
    <col min="12027" max="12027" width="11.42578125" style="5"/>
    <col min="12028" max="12028" width="17.42578125" style="5" bestFit="1" customWidth="1"/>
    <col min="12029" max="12275" width="11.42578125" style="5"/>
    <col min="12276" max="12277" width="19.7109375" style="5" customWidth="1"/>
    <col min="12278" max="12278" width="24.28515625" style="5" customWidth="1"/>
    <col min="12279" max="12279" width="22.85546875" style="5" customWidth="1"/>
    <col min="12280" max="12280" width="1.85546875" style="5" customWidth="1"/>
    <col min="12281" max="12281" width="11.42578125" style="5"/>
    <col min="12282" max="12282" width="15.28515625" style="5" bestFit="1" customWidth="1"/>
    <col min="12283" max="12283" width="11.42578125" style="5"/>
    <col min="12284" max="12284" width="17.42578125" style="5" bestFit="1" customWidth="1"/>
    <col min="12285" max="12531" width="11.42578125" style="5"/>
    <col min="12532" max="12533" width="19.7109375" style="5" customWidth="1"/>
    <col min="12534" max="12534" width="24.28515625" style="5" customWidth="1"/>
    <col min="12535" max="12535" width="22.85546875" style="5" customWidth="1"/>
    <col min="12536" max="12536" width="1.85546875" style="5" customWidth="1"/>
    <col min="12537" max="12537" width="11.42578125" style="5"/>
    <col min="12538" max="12538" width="15.28515625" style="5" bestFit="1" customWidth="1"/>
    <col min="12539" max="12539" width="11.42578125" style="5"/>
    <col min="12540" max="12540" width="17.42578125" style="5" bestFit="1" customWidth="1"/>
    <col min="12541" max="12787" width="11.42578125" style="5"/>
    <col min="12788" max="12789" width="19.7109375" style="5" customWidth="1"/>
    <col min="12790" max="12790" width="24.28515625" style="5" customWidth="1"/>
    <col min="12791" max="12791" width="22.85546875" style="5" customWidth="1"/>
    <col min="12792" max="12792" width="1.85546875" style="5" customWidth="1"/>
    <col min="12793" max="12793" width="11.42578125" style="5"/>
    <col min="12794" max="12794" width="15.28515625" style="5" bestFit="1" customWidth="1"/>
    <col min="12795" max="12795" width="11.42578125" style="5"/>
    <col min="12796" max="12796" width="17.42578125" style="5" bestFit="1" customWidth="1"/>
    <col min="12797" max="13043" width="11.42578125" style="5"/>
    <col min="13044" max="13045" width="19.7109375" style="5" customWidth="1"/>
    <col min="13046" max="13046" width="24.28515625" style="5" customWidth="1"/>
    <col min="13047" max="13047" width="22.85546875" style="5" customWidth="1"/>
    <col min="13048" max="13048" width="1.85546875" style="5" customWidth="1"/>
    <col min="13049" max="13049" width="11.42578125" style="5"/>
    <col min="13050" max="13050" width="15.28515625" style="5" bestFit="1" customWidth="1"/>
    <col min="13051" max="13051" width="11.42578125" style="5"/>
    <col min="13052" max="13052" width="17.42578125" style="5" bestFit="1" customWidth="1"/>
    <col min="13053" max="13299" width="11.42578125" style="5"/>
    <col min="13300" max="13301" width="19.7109375" style="5" customWidth="1"/>
    <col min="13302" max="13302" width="24.28515625" style="5" customWidth="1"/>
    <col min="13303" max="13303" width="22.85546875" style="5" customWidth="1"/>
    <col min="13304" max="13304" width="1.85546875" style="5" customWidth="1"/>
    <col min="13305" max="13305" width="11.42578125" style="5"/>
    <col min="13306" max="13306" width="15.28515625" style="5" bestFit="1" customWidth="1"/>
    <col min="13307" max="13307" width="11.42578125" style="5"/>
    <col min="13308" max="13308" width="17.42578125" style="5" bestFit="1" customWidth="1"/>
    <col min="13309" max="13555" width="11.42578125" style="5"/>
    <col min="13556" max="13557" width="19.7109375" style="5" customWidth="1"/>
    <col min="13558" max="13558" width="24.28515625" style="5" customWidth="1"/>
    <col min="13559" max="13559" width="22.85546875" style="5" customWidth="1"/>
    <col min="13560" max="13560" width="1.85546875" style="5" customWidth="1"/>
    <col min="13561" max="13561" width="11.42578125" style="5"/>
    <col min="13562" max="13562" width="15.28515625" style="5" bestFit="1" customWidth="1"/>
    <col min="13563" max="13563" width="11.42578125" style="5"/>
    <col min="13564" max="13564" width="17.42578125" style="5" bestFit="1" customWidth="1"/>
    <col min="13565" max="13811" width="11.42578125" style="5"/>
    <col min="13812" max="13813" width="19.7109375" style="5" customWidth="1"/>
    <col min="13814" max="13814" width="24.28515625" style="5" customWidth="1"/>
    <col min="13815" max="13815" width="22.85546875" style="5" customWidth="1"/>
    <col min="13816" max="13816" width="1.85546875" style="5" customWidth="1"/>
    <col min="13817" max="13817" width="11.42578125" style="5"/>
    <col min="13818" max="13818" width="15.28515625" style="5" bestFit="1" customWidth="1"/>
    <col min="13819" max="13819" width="11.42578125" style="5"/>
    <col min="13820" max="13820" width="17.42578125" style="5" bestFit="1" customWidth="1"/>
    <col min="13821" max="14067" width="11.42578125" style="5"/>
    <col min="14068" max="14069" width="19.7109375" style="5" customWidth="1"/>
    <col min="14070" max="14070" width="24.28515625" style="5" customWidth="1"/>
    <col min="14071" max="14071" width="22.85546875" style="5" customWidth="1"/>
    <col min="14072" max="14072" width="1.85546875" style="5" customWidth="1"/>
    <col min="14073" max="14073" width="11.42578125" style="5"/>
    <col min="14074" max="14074" width="15.28515625" style="5" bestFit="1" customWidth="1"/>
    <col min="14075" max="14075" width="11.42578125" style="5"/>
    <col min="14076" max="14076" width="17.42578125" style="5" bestFit="1" customWidth="1"/>
    <col min="14077" max="14323" width="11.42578125" style="5"/>
    <col min="14324" max="14325" width="19.7109375" style="5" customWidth="1"/>
    <col min="14326" max="14326" width="24.28515625" style="5" customWidth="1"/>
    <col min="14327" max="14327" width="22.85546875" style="5" customWidth="1"/>
    <col min="14328" max="14328" width="1.85546875" style="5" customWidth="1"/>
    <col min="14329" max="14329" width="11.42578125" style="5"/>
    <col min="14330" max="14330" width="15.28515625" style="5" bestFit="1" customWidth="1"/>
    <col min="14331" max="14331" width="11.42578125" style="5"/>
    <col min="14332" max="14332" width="17.42578125" style="5" bestFit="1" customWidth="1"/>
    <col min="14333" max="14579" width="11.42578125" style="5"/>
    <col min="14580" max="14581" width="19.7109375" style="5" customWidth="1"/>
    <col min="14582" max="14582" width="24.28515625" style="5" customWidth="1"/>
    <col min="14583" max="14583" width="22.85546875" style="5" customWidth="1"/>
    <col min="14584" max="14584" width="1.85546875" style="5" customWidth="1"/>
    <col min="14585" max="14585" width="11.42578125" style="5"/>
    <col min="14586" max="14586" width="15.28515625" style="5" bestFit="1" customWidth="1"/>
    <col min="14587" max="14587" width="11.42578125" style="5"/>
    <col min="14588" max="14588" width="17.42578125" style="5" bestFit="1" customWidth="1"/>
    <col min="14589" max="14835" width="11.42578125" style="5"/>
    <col min="14836" max="14837" width="19.7109375" style="5" customWidth="1"/>
    <col min="14838" max="14838" width="24.28515625" style="5" customWidth="1"/>
    <col min="14839" max="14839" width="22.85546875" style="5" customWidth="1"/>
    <col min="14840" max="14840" width="1.85546875" style="5" customWidth="1"/>
    <col min="14841" max="14841" width="11.42578125" style="5"/>
    <col min="14842" max="14842" width="15.28515625" style="5" bestFit="1" customWidth="1"/>
    <col min="14843" max="14843" width="11.42578125" style="5"/>
    <col min="14844" max="14844" width="17.42578125" style="5" bestFit="1" customWidth="1"/>
    <col min="14845" max="15091" width="11.42578125" style="5"/>
    <col min="15092" max="15093" width="19.7109375" style="5" customWidth="1"/>
    <col min="15094" max="15094" width="24.28515625" style="5" customWidth="1"/>
    <col min="15095" max="15095" width="22.85546875" style="5" customWidth="1"/>
    <col min="15096" max="15096" width="1.85546875" style="5" customWidth="1"/>
    <col min="15097" max="15097" width="11.42578125" style="5"/>
    <col min="15098" max="15098" width="15.28515625" style="5" bestFit="1" customWidth="1"/>
    <col min="15099" max="15099" width="11.42578125" style="5"/>
    <col min="15100" max="15100" width="17.42578125" style="5" bestFit="1" customWidth="1"/>
    <col min="15101" max="15347" width="11.42578125" style="5"/>
    <col min="15348" max="15349" width="19.7109375" style="5" customWidth="1"/>
    <col min="15350" max="15350" width="24.28515625" style="5" customWidth="1"/>
    <col min="15351" max="15351" width="22.85546875" style="5" customWidth="1"/>
    <col min="15352" max="15352" width="1.85546875" style="5" customWidth="1"/>
    <col min="15353" max="15353" width="11.42578125" style="5"/>
    <col min="15354" max="15354" width="15.28515625" style="5" bestFit="1" customWidth="1"/>
    <col min="15355" max="15355" width="11.42578125" style="5"/>
    <col min="15356" max="15356" width="17.42578125" style="5" bestFit="1" customWidth="1"/>
    <col min="15357" max="15603" width="11.42578125" style="5"/>
    <col min="15604" max="15605" width="19.7109375" style="5" customWidth="1"/>
    <col min="15606" max="15606" width="24.28515625" style="5" customWidth="1"/>
    <col min="15607" max="15607" width="22.85546875" style="5" customWidth="1"/>
    <col min="15608" max="15608" width="1.85546875" style="5" customWidth="1"/>
    <col min="15609" max="15609" width="11.42578125" style="5"/>
    <col min="15610" max="15610" width="15.28515625" style="5" bestFit="1" customWidth="1"/>
    <col min="15611" max="15611" width="11.42578125" style="5"/>
    <col min="15612" max="15612" width="17.42578125" style="5" bestFit="1" customWidth="1"/>
    <col min="15613" max="15859" width="11.42578125" style="5"/>
    <col min="15860" max="15861" width="19.7109375" style="5" customWidth="1"/>
    <col min="15862" max="15862" width="24.28515625" style="5" customWidth="1"/>
    <col min="15863" max="15863" width="22.85546875" style="5" customWidth="1"/>
    <col min="15864" max="15864" width="1.85546875" style="5" customWidth="1"/>
    <col min="15865" max="15865" width="11.42578125" style="5"/>
    <col min="15866" max="15866" width="15.28515625" style="5" bestFit="1" customWidth="1"/>
    <col min="15867" max="15867" width="11.42578125" style="5"/>
    <col min="15868" max="15868" width="17.42578125" style="5" bestFit="1" customWidth="1"/>
    <col min="15869" max="16115" width="11.42578125" style="5"/>
    <col min="16116" max="16117" width="19.7109375" style="5" customWidth="1"/>
    <col min="16118" max="16118" width="24.28515625" style="5" customWidth="1"/>
    <col min="16119" max="16119" width="22.85546875" style="5" customWidth="1"/>
    <col min="16120" max="16120" width="1.85546875" style="5" customWidth="1"/>
    <col min="16121" max="16121" width="11.42578125" style="5"/>
    <col min="16122" max="16122" width="15.28515625" style="5" bestFit="1" customWidth="1"/>
    <col min="16123" max="16123" width="11.42578125" style="5"/>
    <col min="16124" max="16124" width="17.42578125" style="5" bestFit="1" customWidth="1"/>
    <col min="16125" max="16384" width="11.42578125" style="5"/>
  </cols>
  <sheetData>
    <row r="1" spans="1:8" ht="63.75" customHeight="1">
      <c r="A1" s="74" t="s">
        <v>67</v>
      </c>
      <c r="B1" s="74"/>
      <c r="C1" s="74"/>
      <c r="D1" s="74"/>
      <c r="F1" s="51"/>
      <c r="G1" s="54"/>
    </row>
    <row r="2" spans="1:8" ht="8.25" customHeight="1">
      <c r="A2" s="75"/>
      <c r="B2" s="75"/>
      <c r="C2" s="75"/>
      <c r="D2" s="75"/>
      <c r="E2" s="37"/>
    </row>
    <row r="3" spans="1:8" ht="15.75" customHeight="1">
      <c r="A3" s="76" t="s">
        <v>0</v>
      </c>
      <c r="B3" s="76" t="s">
        <v>33</v>
      </c>
      <c r="C3" s="79" t="s">
        <v>34</v>
      </c>
      <c r="D3" s="76" t="s">
        <v>35</v>
      </c>
      <c r="E3" s="38"/>
      <c r="F3" s="72" t="s">
        <v>54</v>
      </c>
      <c r="G3" s="56"/>
    </row>
    <row r="4" spans="1:8" ht="15.75" customHeight="1">
      <c r="A4" s="77"/>
      <c r="B4" s="77"/>
      <c r="C4" s="79"/>
      <c r="D4" s="77"/>
      <c r="F4" s="72"/>
      <c r="G4" s="56"/>
    </row>
    <row r="5" spans="1:8" ht="15.75" customHeight="1">
      <c r="A5" s="78"/>
      <c r="B5" s="78"/>
      <c r="C5" s="79"/>
      <c r="D5" s="78"/>
      <c r="E5" s="38"/>
      <c r="F5" s="72"/>
      <c r="G5" s="56"/>
    </row>
    <row r="6" spans="1:8" ht="26.25" customHeight="1">
      <c r="A6" s="65" t="s">
        <v>36</v>
      </c>
      <c r="B6" s="21">
        <v>58524</v>
      </c>
      <c r="C6" s="6">
        <f>(B6/$B$23)*1</f>
        <v>2.4358631781096964E-2</v>
      </c>
      <c r="D6" s="7">
        <v>58524900</v>
      </c>
      <c r="E6" s="42"/>
      <c r="F6" s="49">
        <f>+B6/B$23*D$24</f>
        <v>58524900.002727054</v>
      </c>
      <c r="G6" s="52"/>
      <c r="H6" s="60"/>
    </row>
    <row r="7" spans="1:8" ht="26.25" customHeight="1">
      <c r="A7" s="66" t="s">
        <v>37</v>
      </c>
      <c r="B7" s="21">
        <v>243229</v>
      </c>
      <c r="C7" s="6">
        <f>(B7/$B$23)*1</f>
        <v>0.10123582888190201</v>
      </c>
      <c r="D7" s="7">
        <v>243232740</v>
      </c>
      <c r="E7" s="42"/>
      <c r="F7" s="49">
        <f t="shared" ref="F7:F22" si="0">+B7/B$23*D$24</f>
        <v>243232740.46140555</v>
      </c>
      <c r="G7" s="52"/>
      <c r="H7" s="60"/>
    </row>
    <row r="8" spans="1:8" ht="26.25" customHeight="1">
      <c r="A8" s="65" t="s">
        <v>38</v>
      </c>
      <c r="B8" s="21">
        <v>107731</v>
      </c>
      <c r="C8" s="6">
        <f>(B8/$B$23)*1</f>
        <v>4.4839378039938434E-2</v>
      </c>
      <c r="D8" s="7">
        <v>107732657</v>
      </c>
      <c r="E8" s="42"/>
      <c r="F8" s="49">
        <f t="shared" si="0"/>
        <v>107732656.72533982</v>
      </c>
      <c r="G8" s="52"/>
      <c r="H8" s="60"/>
    </row>
    <row r="9" spans="1:8" ht="26.25" customHeight="1">
      <c r="A9" s="65" t="s">
        <v>39</v>
      </c>
      <c r="B9" s="21">
        <v>683607</v>
      </c>
      <c r="C9" s="6">
        <f>(B9/$B$23)*1</f>
        <v>0.28452824817135453</v>
      </c>
      <c r="D9" s="7">
        <v>683617513</v>
      </c>
      <c r="E9" s="42"/>
      <c r="F9" s="49">
        <f t="shared" si="0"/>
        <v>683617512.74971342</v>
      </c>
      <c r="G9" s="52"/>
      <c r="H9" s="60"/>
    </row>
    <row r="10" spans="1:8" ht="26.25" customHeight="1">
      <c r="A10" s="65" t="s">
        <v>40</v>
      </c>
      <c r="B10" s="21">
        <v>214877</v>
      </c>
      <c r="C10" s="6">
        <f t="shared" ref="C10:C22" si="1">(B10/$B$23)*1</f>
        <v>8.9435269653932947E-2</v>
      </c>
      <c r="D10" s="7">
        <v>214880304</v>
      </c>
      <c r="E10" s="42"/>
      <c r="F10" s="49">
        <f t="shared" si="0"/>
        <v>214880304.45434317</v>
      </c>
      <c r="G10" s="52"/>
      <c r="H10" s="60"/>
    </row>
    <row r="11" spans="1:8" ht="26.25" customHeight="1">
      <c r="A11" s="66" t="s">
        <v>41</v>
      </c>
      <c r="B11" s="21">
        <v>137257</v>
      </c>
      <c r="C11" s="6">
        <f t="shared" si="1"/>
        <v>5.7128574984246221E-2</v>
      </c>
      <c r="D11" s="7">
        <v>137259111</v>
      </c>
      <c r="E11" s="42"/>
      <c r="F11" s="49">
        <f t="shared" si="0"/>
        <v>137259110.78658852</v>
      </c>
      <c r="G11" s="52"/>
      <c r="H11" s="60"/>
    </row>
    <row r="12" spans="1:8" ht="26.25" customHeight="1">
      <c r="A12" s="65" t="s">
        <v>42</v>
      </c>
      <c r="B12" s="21">
        <v>32181</v>
      </c>
      <c r="C12" s="6">
        <f t="shared" si="1"/>
        <v>1.3394250723591712E-2</v>
      </c>
      <c r="D12" s="7">
        <v>32181495</v>
      </c>
      <c r="E12" s="42"/>
      <c r="F12" s="49">
        <f t="shared" si="0"/>
        <v>32181494.890775736</v>
      </c>
      <c r="G12" s="52"/>
      <c r="H12" s="60"/>
    </row>
    <row r="13" spans="1:8" ht="26.25" customHeight="1">
      <c r="A13" s="65" t="s">
        <v>43</v>
      </c>
      <c r="B13" s="21">
        <v>190885</v>
      </c>
      <c r="C13" s="6">
        <f t="shared" si="1"/>
        <v>7.9449412677443335E-2</v>
      </c>
      <c r="D13" s="59">
        <v>190887935</v>
      </c>
      <c r="E13" s="42"/>
      <c r="F13" s="49">
        <f t="shared" si="0"/>
        <v>190887935.4968996</v>
      </c>
      <c r="G13" s="52"/>
      <c r="H13" s="60"/>
    </row>
    <row r="14" spans="1:8" ht="26.25" customHeight="1">
      <c r="A14" s="66" t="s">
        <v>44</v>
      </c>
      <c r="B14" s="21">
        <v>37749</v>
      </c>
      <c r="C14" s="6">
        <f t="shared" si="1"/>
        <v>1.571174203924252E-2</v>
      </c>
      <c r="D14" s="7">
        <v>37749581</v>
      </c>
      <c r="E14" s="42"/>
      <c r="F14" s="50">
        <f t="shared" si="0"/>
        <v>37749580.517444864</v>
      </c>
      <c r="G14" s="52"/>
      <c r="H14" s="60"/>
    </row>
    <row r="15" spans="1:8" ht="26.25" customHeight="1">
      <c r="A15" s="65" t="s">
        <v>45</v>
      </c>
      <c r="B15" s="21">
        <v>91185</v>
      </c>
      <c r="C15" s="6">
        <f t="shared" si="1"/>
        <v>3.7952666238796499E-2</v>
      </c>
      <c r="D15" s="7">
        <v>91186402</v>
      </c>
      <c r="E15" s="42"/>
      <c r="F15" s="50">
        <f t="shared" si="0"/>
        <v>91186402.275112182</v>
      </c>
      <c r="G15" s="52"/>
      <c r="H15" s="60"/>
    </row>
    <row r="16" spans="1:8" ht="26.25" customHeight="1">
      <c r="A16" s="65" t="s">
        <v>46</v>
      </c>
      <c r="B16" s="21">
        <v>30798</v>
      </c>
      <c r="C16" s="6">
        <f t="shared" si="1"/>
        <v>1.2818623839693531E-2</v>
      </c>
      <c r="D16" s="7">
        <v>30798474</v>
      </c>
      <c r="E16" s="42"/>
      <c r="F16" s="49">
        <f t="shared" si="0"/>
        <v>30798473.622513629</v>
      </c>
      <c r="G16" s="52"/>
      <c r="H16" s="60"/>
    </row>
    <row r="17" spans="1:8" ht="26.25" customHeight="1">
      <c r="A17" s="65" t="s">
        <v>47</v>
      </c>
      <c r="B17" s="21">
        <v>158601</v>
      </c>
      <c r="C17" s="6">
        <f t="shared" si="1"/>
        <v>6.6012291694240985E-2</v>
      </c>
      <c r="D17" s="59">
        <v>158603439</v>
      </c>
      <c r="E17" s="42"/>
      <c r="F17" s="50">
        <f t="shared" si="0"/>
        <v>158603439.02215353</v>
      </c>
      <c r="G17" s="52"/>
      <c r="H17" s="60"/>
    </row>
    <row r="18" spans="1:8" ht="26.25" customHeight="1">
      <c r="A18" s="65" t="s">
        <v>48</v>
      </c>
      <c r="B18" s="21">
        <v>150300</v>
      </c>
      <c r="C18" s="6">
        <f t="shared" si="1"/>
        <v>6.2557281742513723E-2</v>
      </c>
      <c r="D18" s="48">
        <v>150302311</v>
      </c>
      <c r="E18" s="42"/>
      <c r="F18" s="50">
        <f t="shared" si="0"/>
        <v>150302311.36644581</v>
      </c>
      <c r="G18" s="52"/>
      <c r="H18" s="60"/>
    </row>
    <row r="19" spans="1:8" ht="26.25" customHeight="1">
      <c r="A19" s="65" t="s">
        <v>49</v>
      </c>
      <c r="B19" s="21">
        <v>96741</v>
      </c>
      <c r="C19" s="6">
        <f t="shared" si="1"/>
        <v>4.0265162961094614E-2</v>
      </c>
      <c r="D19" s="7">
        <v>96742488</v>
      </c>
      <c r="E19" s="42"/>
      <c r="F19" s="49">
        <f t="shared" si="0"/>
        <v>96742487.717241079</v>
      </c>
      <c r="G19" s="52"/>
      <c r="H19" s="60"/>
    </row>
    <row r="20" spans="1:8" ht="26.25" customHeight="1">
      <c r="A20" s="65" t="s">
        <v>50</v>
      </c>
      <c r="B20" s="21">
        <v>47905</v>
      </c>
      <c r="C20" s="6">
        <f t="shared" si="1"/>
        <v>1.9938832880073986E-2</v>
      </c>
      <c r="D20" s="7">
        <v>47905737</v>
      </c>
      <c r="E20" s="42"/>
      <c r="F20" s="49">
        <f t="shared" si="0"/>
        <v>47905736.699997254</v>
      </c>
      <c r="G20" s="52"/>
      <c r="H20" s="60"/>
    </row>
    <row r="21" spans="1:8" ht="26.25" customHeight="1">
      <c r="A21" s="65" t="s">
        <v>51</v>
      </c>
      <c r="B21" s="21">
        <v>58718</v>
      </c>
      <c r="C21" s="6">
        <f t="shared" si="1"/>
        <v>2.4439377706965543E-2</v>
      </c>
      <c r="D21" s="7">
        <v>58718903</v>
      </c>
      <c r="E21" s="42"/>
      <c r="F21" s="50">
        <f t="shared" si="0"/>
        <v>58718902.986127518</v>
      </c>
      <c r="G21" s="52"/>
      <c r="H21" s="60"/>
    </row>
    <row r="22" spans="1:8" ht="26.25" customHeight="1">
      <c r="A22" s="65" t="s">
        <v>52</v>
      </c>
      <c r="B22" s="22">
        <v>62310</v>
      </c>
      <c r="C22" s="6">
        <f t="shared" si="1"/>
        <v>2.593442598387246E-2</v>
      </c>
      <c r="D22" s="7">
        <v>62310958</v>
      </c>
      <c r="E22" s="42"/>
      <c r="F22" s="49">
        <f t="shared" si="0"/>
        <v>62310958.225171253</v>
      </c>
      <c r="G22" s="52"/>
      <c r="H22" s="60"/>
    </row>
    <row r="23" spans="1:8" ht="25.5" customHeight="1">
      <c r="A23" s="8" t="s">
        <v>1</v>
      </c>
      <c r="B23" s="23">
        <f>SUM(B6:B22)</f>
        <v>2402598</v>
      </c>
      <c r="C23" s="9">
        <f>SUM(C6:C22)</f>
        <v>1</v>
      </c>
      <c r="D23" s="10">
        <f>SUM(D6:D22)</f>
        <v>2402634948</v>
      </c>
      <c r="E23" s="43"/>
      <c r="F23" s="58">
        <f>SUM(F6:F22)</f>
        <v>2402634947.9999995</v>
      </c>
      <c r="G23" s="57"/>
      <c r="H23" s="60"/>
    </row>
    <row r="24" spans="1:8" ht="9" customHeight="1">
      <c r="A24" s="27"/>
      <c r="B24" s="28"/>
      <c r="C24" s="29"/>
      <c r="D24" s="36">
        <v>2402634948</v>
      </c>
      <c r="G24" s="53"/>
      <c r="H24" s="60"/>
    </row>
    <row r="25" spans="1:8" ht="18">
      <c r="A25" s="80" t="s">
        <v>32</v>
      </c>
      <c r="B25" s="80"/>
      <c r="C25" s="80"/>
      <c r="D25" s="80"/>
      <c r="E25" s="41"/>
    </row>
    <row r="26" spans="1:8" ht="15.75">
      <c r="A26" s="67" t="s">
        <v>57</v>
      </c>
      <c r="B26" s="68"/>
      <c r="C26" s="68"/>
      <c r="D26" s="69"/>
      <c r="E26" s="34"/>
    </row>
    <row r="27" spans="1:8" ht="41.25" customHeight="1">
      <c r="A27" s="81" t="s">
        <v>64</v>
      </c>
      <c r="B27" s="82"/>
      <c r="C27" s="82"/>
      <c r="D27" s="82"/>
      <c r="E27" s="35"/>
    </row>
    <row r="28" spans="1:8" ht="30" customHeight="1">
      <c r="A28" s="73" t="s">
        <v>65</v>
      </c>
      <c r="B28" s="73"/>
      <c r="C28" s="73"/>
      <c r="D28" s="73"/>
      <c r="E28" s="39"/>
    </row>
    <row r="29" spans="1:8" ht="18.75" customHeight="1">
      <c r="A29" s="73" t="s">
        <v>58</v>
      </c>
      <c r="B29" s="73"/>
      <c r="C29" s="73"/>
      <c r="D29" s="73"/>
    </row>
  </sheetData>
  <mergeCells count="11">
    <mergeCell ref="F3:F5"/>
    <mergeCell ref="A29:D29"/>
    <mergeCell ref="A28:D28"/>
    <mergeCell ref="A1:D1"/>
    <mergeCell ref="A2:D2"/>
    <mergeCell ref="A3:A5"/>
    <mergeCell ref="B3:B5"/>
    <mergeCell ref="C3:C5"/>
    <mergeCell ref="D3:D5"/>
    <mergeCell ref="A25:D25"/>
    <mergeCell ref="A27:D2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6"/>
  <sheetViews>
    <sheetView showGridLines="0" zoomScale="110" zoomScaleNormal="110" workbookViewId="0">
      <pane xSplit="1" topLeftCell="B1" activePane="topRight" state="frozen"/>
      <selection pane="topRight" activeCell="H10" sqref="H10"/>
    </sheetView>
  </sheetViews>
  <sheetFormatPr baseColWidth="10" defaultRowHeight="15"/>
  <cols>
    <col min="1" max="1" width="15" style="1" customWidth="1"/>
    <col min="2" max="11" width="11.5703125" style="1" customWidth="1"/>
    <col min="12" max="12" width="11.140625" style="1" customWidth="1"/>
    <col min="13" max="13" width="11.5703125" style="1" customWidth="1"/>
    <col min="14" max="14" width="13.28515625" style="1" customWidth="1"/>
    <col min="15" max="15" width="13.28515625" style="61" bestFit="1" customWidth="1"/>
    <col min="16" max="16" width="11.42578125" style="61"/>
    <col min="17" max="17" width="16" style="61" customWidth="1"/>
    <col min="18" max="18" width="11.42578125" style="1"/>
    <col min="19" max="19" width="16.140625" style="1" bestFit="1" customWidth="1"/>
    <col min="20" max="246" width="11.42578125" style="1"/>
    <col min="247" max="247" width="15" style="1" customWidth="1"/>
    <col min="248" max="261" width="11.5703125" style="1" customWidth="1"/>
    <col min="262" max="262" width="9.140625" style="1" customWidth="1"/>
    <col min="263" max="264" width="18.7109375" style="1" customWidth="1"/>
    <col min="265" max="265" width="17.7109375" style="1" customWidth="1"/>
    <col min="266" max="266" width="16.85546875" style="1" customWidth="1"/>
    <col min="267" max="268" width="11.42578125" style="1"/>
    <col min="269" max="269" width="13.85546875" style="1" bestFit="1" customWidth="1"/>
    <col min="270" max="502" width="11.42578125" style="1"/>
    <col min="503" max="503" width="15" style="1" customWidth="1"/>
    <col min="504" max="517" width="11.5703125" style="1" customWidth="1"/>
    <col min="518" max="518" width="9.140625" style="1" customWidth="1"/>
    <col min="519" max="520" width="18.7109375" style="1" customWidth="1"/>
    <col min="521" max="521" width="17.7109375" style="1" customWidth="1"/>
    <col min="522" max="522" width="16.85546875" style="1" customWidth="1"/>
    <col min="523" max="524" width="11.42578125" style="1"/>
    <col min="525" max="525" width="13.85546875" style="1" bestFit="1" customWidth="1"/>
    <col min="526" max="758" width="11.42578125" style="1"/>
    <col min="759" max="759" width="15" style="1" customWidth="1"/>
    <col min="760" max="773" width="11.5703125" style="1" customWidth="1"/>
    <col min="774" max="774" width="9.140625" style="1" customWidth="1"/>
    <col min="775" max="776" width="18.7109375" style="1" customWidth="1"/>
    <col min="777" max="777" width="17.7109375" style="1" customWidth="1"/>
    <col min="778" max="778" width="16.85546875" style="1" customWidth="1"/>
    <col min="779" max="780" width="11.42578125" style="1"/>
    <col min="781" max="781" width="13.85546875" style="1" bestFit="1" customWidth="1"/>
    <col min="782" max="1014" width="11.42578125" style="1"/>
    <col min="1015" max="1015" width="15" style="1" customWidth="1"/>
    <col min="1016" max="1029" width="11.5703125" style="1" customWidth="1"/>
    <col min="1030" max="1030" width="9.140625" style="1" customWidth="1"/>
    <col min="1031" max="1032" width="18.7109375" style="1" customWidth="1"/>
    <col min="1033" max="1033" width="17.7109375" style="1" customWidth="1"/>
    <col min="1034" max="1034" width="16.85546875" style="1" customWidth="1"/>
    <col min="1035" max="1036" width="11.42578125" style="1"/>
    <col min="1037" max="1037" width="13.85546875" style="1" bestFit="1" customWidth="1"/>
    <col min="1038" max="1270" width="11.42578125" style="1"/>
    <col min="1271" max="1271" width="15" style="1" customWidth="1"/>
    <col min="1272" max="1285" width="11.5703125" style="1" customWidth="1"/>
    <col min="1286" max="1286" width="9.140625" style="1" customWidth="1"/>
    <col min="1287" max="1288" width="18.7109375" style="1" customWidth="1"/>
    <col min="1289" max="1289" width="17.7109375" style="1" customWidth="1"/>
    <col min="1290" max="1290" width="16.85546875" style="1" customWidth="1"/>
    <col min="1291" max="1292" width="11.42578125" style="1"/>
    <col min="1293" max="1293" width="13.85546875" style="1" bestFit="1" customWidth="1"/>
    <col min="1294" max="1526" width="11.42578125" style="1"/>
    <col min="1527" max="1527" width="15" style="1" customWidth="1"/>
    <col min="1528" max="1541" width="11.5703125" style="1" customWidth="1"/>
    <col min="1542" max="1542" width="9.140625" style="1" customWidth="1"/>
    <col min="1543" max="1544" width="18.7109375" style="1" customWidth="1"/>
    <col min="1545" max="1545" width="17.7109375" style="1" customWidth="1"/>
    <col min="1546" max="1546" width="16.85546875" style="1" customWidth="1"/>
    <col min="1547" max="1548" width="11.42578125" style="1"/>
    <col min="1549" max="1549" width="13.85546875" style="1" bestFit="1" customWidth="1"/>
    <col min="1550" max="1782" width="11.42578125" style="1"/>
    <col min="1783" max="1783" width="15" style="1" customWidth="1"/>
    <col min="1784" max="1797" width="11.5703125" style="1" customWidth="1"/>
    <col min="1798" max="1798" width="9.140625" style="1" customWidth="1"/>
    <col min="1799" max="1800" width="18.7109375" style="1" customWidth="1"/>
    <col min="1801" max="1801" width="17.7109375" style="1" customWidth="1"/>
    <col min="1802" max="1802" width="16.85546875" style="1" customWidth="1"/>
    <col min="1803" max="1804" width="11.42578125" style="1"/>
    <col min="1805" max="1805" width="13.85546875" style="1" bestFit="1" customWidth="1"/>
    <col min="1806" max="2038" width="11.42578125" style="1"/>
    <col min="2039" max="2039" width="15" style="1" customWidth="1"/>
    <col min="2040" max="2053" width="11.5703125" style="1" customWidth="1"/>
    <col min="2054" max="2054" width="9.140625" style="1" customWidth="1"/>
    <col min="2055" max="2056" width="18.7109375" style="1" customWidth="1"/>
    <col min="2057" max="2057" width="17.7109375" style="1" customWidth="1"/>
    <col min="2058" max="2058" width="16.85546875" style="1" customWidth="1"/>
    <col min="2059" max="2060" width="11.42578125" style="1"/>
    <col min="2061" max="2061" width="13.85546875" style="1" bestFit="1" customWidth="1"/>
    <col min="2062" max="2294" width="11.42578125" style="1"/>
    <col min="2295" max="2295" width="15" style="1" customWidth="1"/>
    <col min="2296" max="2309" width="11.5703125" style="1" customWidth="1"/>
    <col min="2310" max="2310" width="9.140625" style="1" customWidth="1"/>
    <col min="2311" max="2312" width="18.7109375" style="1" customWidth="1"/>
    <col min="2313" max="2313" width="17.7109375" style="1" customWidth="1"/>
    <col min="2314" max="2314" width="16.85546875" style="1" customWidth="1"/>
    <col min="2315" max="2316" width="11.42578125" style="1"/>
    <col min="2317" max="2317" width="13.85546875" style="1" bestFit="1" customWidth="1"/>
    <col min="2318" max="2550" width="11.42578125" style="1"/>
    <col min="2551" max="2551" width="15" style="1" customWidth="1"/>
    <col min="2552" max="2565" width="11.5703125" style="1" customWidth="1"/>
    <col min="2566" max="2566" width="9.140625" style="1" customWidth="1"/>
    <col min="2567" max="2568" width="18.7109375" style="1" customWidth="1"/>
    <col min="2569" max="2569" width="17.7109375" style="1" customWidth="1"/>
    <col min="2570" max="2570" width="16.85546875" style="1" customWidth="1"/>
    <col min="2571" max="2572" width="11.42578125" style="1"/>
    <col min="2573" max="2573" width="13.85546875" style="1" bestFit="1" customWidth="1"/>
    <col min="2574" max="2806" width="11.42578125" style="1"/>
    <col min="2807" max="2807" width="15" style="1" customWidth="1"/>
    <col min="2808" max="2821" width="11.5703125" style="1" customWidth="1"/>
    <col min="2822" max="2822" width="9.140625" style="1" customWidth="1"/>
    <col min="2823" max="2824" width="18.7109375" style="1" customWidth="1"/>
    <col min="2825" max="2825" width="17.7109375" style="1" customWidth="1"/>
    <col min="2826" max="2826" width="16.85546875" style="1" customWidth="1"/>
    <col min="2827" max="2828" width="11.42578125" style="1"/>
    <col min="2829" max="2829" width="13.85546875" style="1" bestFit="1" customWidth="1"/>
    <col min="2830" max="3062" width="11.42578125" style="1"/>
    <col min="3063" max="3063" width="15" style="1" customWidth="1"/>
    <col min="3064" max="3077" width="11.5703125" style="1" customWidth="1"/>
    <col min="3078" max="3078" width="9.140625" style="1" customWidth="1"/>
    <col min="3079" max="3080" width="18.7109375" style="1" customWidth="1"/>
    <col min="3081" max="3081" width="17.7109375" style="1" customWidth="1"/>
    <col min="3082" max="3082" width="16.85546875" style="1" customWidth="1"/>
    <col min="3083" max="3084" width="11.42578125" style="1"/>
    <col min="3085" max="3085" width="13.85546875" style="1" bestFit="1" customWidth="1"/>
    <col min="3086" max="3318" width="11.42578125" style="1"/>
    <col min="3319" max="3319" width="15" style="1" customWidth="1"/>
    <col min="3320" max="3333" width="11.5703125" style="1" customWidth="1"/>
    <col min="3334" max="3334" width="9.140625" style="1" customWidth="1"/>
    <col min="3335" max="3336" width="18.7109375" style="1" customWidth="1"/>
    <col min="3337" max="3337" width="17.7109375" style="1" customWidth="1"/>
    <col min="3338" max="3338" width="16.85546875" style="1" customWidth="1"/>
    <col min="3339" max="3340" width="11.42578125" style="1"/>
    <col min="3341" max="3341" width="13.85546875" style="1" bestFit="1" customWidth="1"/>
    <col min="3342" max="3574" width="11.42578125" style="1"/>
    <col min="3575" max="3575" width="15" style="1" customWidth="1"/>
    <col min="3576" max="3589" width="11.5703125" style="1" customWidth="1"/>
    <col min="3590" max="3590" width="9.140625" style="1" customWidth="1"/>
    <col min="3591" max="3592" width="18.7109375" style="1" customWidth="1"/>
    <col min="3593" max="3593" width="17.7109375" style="1" customWidth="1"/>
    <col min="3594" max="3594" width="16.85546875" style="1" customWidth="1"/>
    <col min="3595" max="3596" width="11.42578125" style="1"/>
    <col min="3597" max="3597" width="13.85546875" style="1" bestFit="1" customWidth="1"/>
    <col min="3598" max="3830" width="11.42578125" style="1"/>
    <col min="3831" max="3831" width="15" style="1" customWidth="1"/>
    <col min="3832" max="3845" width="11.5703125" style="1" customWidth="1"/>
    <col min="3846" max="3846" width="9.140625" style="1" customWidth="1"/>
    <col min="3847" max="3848" width="18.7109375" style="1" customWidth="1"/>
    <col min="3849" max="3849" width="17.7109375" style="1" customWidth="1"/>
    <col min="3850" max="3850" width="16.85546875" style="1" customWidth="1"/>
    <col min="3851" max="3852" width="11.42578125" style="1"/>
    <col min="3853" max="3853" width="13.85546875" style="1" bestFit="1" customWidth="1"/>
    <col min="3854" max="4086" width="11.42578125" style="1"/>
    <col min="4087" max="4087" width="15" style="1" customWidth="1"/>
    <col min="4088" max="4101" width="11.5703125" style="1" customWidth="1"/>
    <col min="4102" max="4102" width="9.140625" style="1" customWidth="1"/>
    <col min="4103" max="4104" width="18.7109375" style="1" customWidth="1"/>
    <col min="4105" max="4105" width="17.7109375" style="1" customWidth="1"/>
    <col min="4106" max="4106" width="16.85546875" style="1" customWidth="1"/>
    <col min="4107" max="4108" width="11.42578125" style="1"/>
    <col min="4109" max="4109" width="13.85546875" style="1" bestFit="1" customWidth="1"/>
    <col min="4110" max="4342" width="11.42578125" style="1"/>
    <col min="4343" max="4343" width="15" style="1" customWidth="1"/>
    <col min="4344" max="4357" width="11.5703125" style="1" customWidth="1"/>
    <col min="4358" max="4358" width="9.140625" style="1" customWidth="1"/>
    <col min="4359" max="4360" width="18.7109375" style="1" customWidth="1"/>
    <col min="4361" max="4361" width="17.7109375" style="1" customWidth="1"/>
    <col min="4362" max="4362" width="16.85546875" style="1" customWidth="1"/>
    <col min="4363" max="4364" width="11.42578125" style="1"/>
    <col min="4365" max="4365" width="13.85546875" style="1" bestFit="1" customWidth="1"/>
    <col min="4366" max="4598" width="11.42578125" style="1"/>
    <col min="4599" max="4599" width="15" style="1" customWidth="1"/>
    <col min="4600" max="4613" width="11.5703125" style="1" customWidth="1"/>
    <col min="4614" max="4614" width="9.140625" style="1" customWidth="1"/>
    <col min="4615" max="4616" width="18.7109375" style="1" customWidth="1"/>
    <col min="4617" max="4617" width="17.7109375" style="1" customWidth="1"/>
    <col min="4618" max="4618" width="16.85546875" style="1" customWidth="1"/>
    <col min="4619" max="4620" width="11.42578125" style="1"/>
    <col min="4621" max="4621" width="13.85546875" style="1" bestFit="1" customWidth="1"/>
    <col min="4622" max="4854" width="11.42578125" style="1"/>
    <col min="4855" max="4855" width="15" style="1" customWidth="1"/>
    <col min="4856" max="4869" width="11.5703125" style="1" customWidth="1"/>
    <col min="4870" max="4870" width="9.140625" style="1" customWidth="1"/>
    <col min="4871" max="4872" width="18.7109375" style="1" customWidth="1"/>
    <col min="4873" max="4873" width="17.7109375" style="1" customWidth="1"/>
    <col min="4874" max="4874" width="16.85546875" style="1" customWidth="1"/>
    <col min="4875" max="4876" width="11.42578125" style="1"/>
    <col min="4877" max="4877" width="13.85546875" style="1" bestFit="1" customWidth="1"/>
    <col min="4878" max="5110" width="11.42578125" style="1"/>
    <col min="5111" max="5111" width="15" style="1" customWidth="1"/>
    <col min="5112" max="5125" width="11.5703125" style="1" customWidth="1"/>
    <col min="5126" max="5126" width="9.140625" style="1" customWidth="1"/>
    <col min="5127" max="5128" width="18.7109375" style="1" customWidth="1"/>
    <col min="5129" max="5129" width="17.7109375" style="1" customWidth="1"/>
    <col min="5130" max="5130" width="16.85546875" style="1" customWidth="1"/>
    <col min="5131" max="5132" width="11.42578125" style="1"/>
    <col min="5133" max="5133" width="13.85546875" style="1" bestFit="1" customWidth="1"/>
    <col min="5134" max="5366" width="11.42578125" style="1"/>
    <col min="5367" max="5367" width="15" style="1" customWidth="1"/>
    <col min="5368" max="5381" width="11.5703125" style="1" customWidth="1"/>
    <col min="5382" max="5382" width="9.140625" style="1" customWidth="1"/>
    <col min="5383" max="5384" width="18.7109375" style="1" customWidth="1"/>
    <col min="5385" max="5385" width="17.7109375" style="1" customWidth="1"/>
    <col min="5386" max="5386" width="16.85546875" style="1" customWidth="1"/>
    <col min="5387" max="5388" width="11.42578125" style="1"/>
    <col min="5389" max="5389" width="13.85546875" style="1" bestFit="1" customWidth="1"/>
    <col min="5390" max="5622" width="11.42578125" style="1"/>
    <col min="5623" max="5623" width="15" style="1" customWidth="1"/>
    <col min="5624" max="5637" width="11.5703125" style="1" customWidth="1"/>
    <col min="5638" max="5638" width="9.140625" style="1" customWidth="1"/>
    <col min="5639" max="5640" width="18.7109375" style="1" customWidth="1"/>
    <col min="5641" max="5641" width="17.7109375" style="1" customWidth="1"/>
    <col min="5642" max="5642" width="16.85546875" style="1" customWidth="1"/>
    <col min="5643" max="5644" width="11.42578125" style="1"/>
    <col min="5645" max="5645" width="13.85546875" style="1" bestFit="1" customWidth="1"/>
    <col min="5646" max="5878" width="11.42578125" style="1"/>
    <col min="5879" max="5879" width="15" style="1" customWidth="1"/>
    <col min="5880" max="5893" width="11.5703125" style="1" customWidth="1"/>
    <col min="5894" max="5894" width="9.140625" style="1" customWidth="1"/>
    <col min="5895" max="5896" width="18.7109375" style="1" customWidth="1"/>
    <col min="5897" max="5897" width="17.7109375" style="1" customWidth="1"/>
    <col min="5898" max="5898" width="16.85546875" style="1" customWidth="1"/>
    <col min="5899" max="5900" width="11.42578125" style="1"/>
    <col min="5901" max="5901" width="13.85546875" style="1" bestFit="1" customWidth="1"/>
    <col min="5902" max="6134" width="11.42578125" style="1"/>
    <col min="6135" max="6135" width="15" style="1" customWidth="1"/>
    <col min="6136" max="6149" width="11.5703125" style="1" customWidth="1"/>
    <col min="6150" max="6150" width="9.140625" style="1" customWidth="1"/>
    <col min="6151" max="6152" width="18.7109375" style="1" customWidth="1"/>
    <col min="6153" max="6153" width="17.7109375" style="1" customWidth="1"/>
    <col min="6154" max="6154" width="16.85546875" style="1" customWidth="1"/>
    <col min="6155" max="6156" width="11.42578125" style="1"/>
    <col min="6157" max="6157" width="13.85546875" style="1" bestFit="1" customWidth="1"/>
    <col min="6158" max="6390" width="11.42578125" style="1"/>
    <col min="6391" max="6391" width="15" style="1" customWidth="1"/>
    <col min="6392" max="6405" width="11.5703125" style="1" customWidth="1"/>
    <col min="6406" max="6406" width="9.140625" style="1" customWidth="1"/>
    <col min="6407" max="6408" width="18.7109375" style="1" customWidth="1"/>
    <col min="6409" max="6409" width="17.7109375" style="1" customWidth="1"/>
    <col min="6410" max="6410" width="16.85546875" style="1" customWidth="1"/>
    <col min="6411" max="6412" width="11.42578125" style="1"/>
    <col min="6413" max="6413" width="13.85546875" style="1" bestFit="1" customWidth="1"/>
    <col min="6414" max="6646" width="11.42578125" style="1"/>
    <col min="6647" max="6647" width="15" style="1" customWidth="1"/>
    <col min="6648" max="6661" width="11.5703125" style="1" customWidth="1"/>
    <col min="6662" max="6662" width="9.140625" style="1" customWidth="1"/>
    <col min="6663" max="6664" width="18.7109375" style="1" customWidth="1"/>
    <col min="6665" max="6665" width="17.7109375" style="1" customWidth="1"/>
    <col min="6666" max="6666" width="16.85546875" style="1" customWidth="1"/>
    <col min="6667" max="6668" width="11.42578125" style="1"/>
    <col min="6669" max="6669" width="13.85546875" style="1" bestFit="1" customWidth="1"/>
    <col min="6670" max="6902" width="11.42578125" style="1"/>
    <col min="6903" max="6903" width="15" style="1" customWidth="1"/>
    <col min="6904" max="6917" width="11.5703125" style="1" customWidth="1"/>
    <col min="6918" max="6918" width="9.140625" style="1" customWidth="1"/>
    <col min="6919" max="6920" width="18.7109375" style="1" customWidth="1"/>
    <col min="6921" max="6921" width="17.7109375" style="1" customWidth="1"/>
    <col min="6922" max="6922" width="16.85546875" style="1" customWidth="1"/>
    <col min="6923" max="6924" width="11.42578125" style="1"/>
    <col min="6925" max="6925" width="13.85546875" style="1" bestFit="1" customWidth="1"/>
    <col min="6926" max="7158" width="11.42578125" style="1"/>
    <col min="7159" max="7159" width="15" style="1" customWidth="1"/>
    <col min="7160" max="7173" width="11.5703125" style="1" customWidth="1"/>
    <col min="7174" max="7174" width="9.140625" style="1" customWidth="1"/>
    <col min="7175" max="7176" width="18.7109375" style="1" customWidth="1"/>
    <col min="7177" max="7177" width="17.7109375" style="1" customWidth="1"/>
    <col min="7178" max="7178" width="16.85546875" style="1" customWidth="1"/>
    <col min="7179" max="7180" width="11.42578125" style="1"/>
    <col min="7181" max="7181" width="13.85546875" style="1" bestFit="1" customWidth="1"/>
    <col min="7182" max="7414" width="11.42578125" style="1"/>
    <col min="7415" max="7415" width="15" style="1" customWidth="1"/>
    <col min="7416" max="7429" width="11.5703125" style="1" customWidth="1"/>
    <col min="7430" max="7430" width="9.140625" style="1" customWidth="1"/>
    <col min="7431" max="7432" width="18.7109375" style="1" customWidth="1"/>
    <col min="7433" max="7433" width="17.7109375" style="1" customWidth="1"/>
    <col min="7434" max="7434" width="16.85546875" style="1" customWidth="1"/>
    <col min="7435" max="7436" width="11.42578125" style="1"/>
    <col min="7437" max="7437" width="13.85546875" style="1" bestFit="1" customWidth="1"/>
    <col min="7438" max="7670" width="11.42578125" style="1"/>
    <col min="7671" max="7671" width="15" style="1" customWidth="1"/>
    <col min="7672" max="7685" width="11.5703125" style="1" customWidth="1"/>
    <col min="7686" max="7686" width="9.140625" style="1" customWidth="1"/>
    <col min="7687" max="7688" width="18.7109375" style="1" customWidth="1"/>
    <col min="7689" max="7689" width="17.7109375" style="1" customWidth="1"/>
    <col min="7690" max="7690" width="16.85546875" style="1" customWidth="1"/>
    <col min="7691" max="7692" width="11.42578125" style="1"/>
    <col min="7693" max="7693" width="13.85546875" style="1" bestFit="1" customWidth="1"/>
    <col min="7694" max="7926" width="11.42578125" style="1"/>
    <col min="7927" max="7927" width="15" style="1" customWidth="1"/>
    <col min="7928" max="7941" width="11.5703125" style="1" customWidth="1"/>
    <col min="7942" max="7942" width="9.140625" style="1" customWidth="1"/>
    <col min="7943" max="7944" width="18.7109375" style="1" customWidth="1"/>
    <col min="7945" max="7945" width="17.7109375" style="1" customWidth="1"/>
    <col min="7946" max="7946" width="16.85546875" style="1" customWidth="1"/>
    <col min="7947" max="7948" width="11.42578125" style="1"/>
    <col min="7949" max="7949" width="13.85546875" style="1" bestFit="1" customWidth="1"/>
    <col min="7950" max="8182" width="11.42578125" style="1"/>
    <col min="8183" max="8183" width="15" style="1" customWidth="1"/>
    <col min="8184" max="8197" width="11.5703125" style="1" customWidth="1"/>
    <col min="8198" max="8198" width="9.140625" style="1" customWidth="1"/>
    <col min="8199" max="8200" width="18.7109375" style="1" customWidth="1"/>
    <col min="8201" max="8201" width="17.7109375" style="1" customWidth="1"/>
    <col min="8202" max="8202" width="16.85546875" style="1" customWidth="1"/>
    <col min="8203" max="8204" width="11.42578125" style="1"/>
    <col min="8205" max="8205" width="13.85546875" style="1" bestFit="1" customWidth="1"/>
    <col min="8206" max="8438" width="11.42578125" style="1"/>
    <col min="8439" max="8439" width="15" style="1" customWidth="1"/>
    <col min="8440" max="8453" width="11.5703125" style="1" customWidth="1"/>
    <col min="8454" max="8454" width="9.140625" style="1" customWidth="1"/>
    <col min="8455" max="8456" width="18.7109375" style="1" customWidth="1"/>
    <col min="8457" max="8457" width="17.7109375" style="1" customWidth="1"/>
    <col min="8458" max="8458" width="16.85546875" style="1" customWidth="1"/>
    <col min="8459" max="8460" width="11.42578125" style="1"/>
    <col min="8461" max="8461" width="13.85546875" style="1" bestFit="1" customWidth="1"/>
    <col min="8462" max="8694" width="11.42578125" style="1"/>
    <col min="8695" max="8695" width="15" style="1" customWidth="1"/>
    <col min="8696" max="8709" width="11.5703125" style="1" customWidth="1"/>
    <col min="8710" max="8710" width="9.140625" style="1" customWidth="1"/>
    <col min="8711" max="8712" width="18.7109375" style="1" customWidth="1"/>
    <col min="8713" max="8713" width="17.7109375" style="1" customWidth="1"/>
    <col min="8714" max="8714" width="16.85546875" style="1" customWidth="1"/>
    <col min="8715" max="8716" width="11.42578125" style="1"/>
    <col min="8717" max="8717" width="13.85546875" style="1" bestFit="1" customWidth="1"/>
    <col min="8718" max="8950" width="11.42578125" style="1"/>
    <col min="8951" max="8951" width="15" style="1" customWidth="1"/>
    <col min="8952" max="8965" width="11.5703125" style="1" customWidth="1"/>
    <col min="8966" max="8966" width="9.140625" style="1" customWidth="1"/>
    <col min="8967" max="8968" width="18.7109375" style="1" customWidth="1"/>
    <col min="8969" max="8969" width="17.7109375" style="1" customWidth="1"/>
    <col min="8970" max="8970" width="16.85546875" style="1" customWidth="1"/>
    <col min="8971" max="8972" width="11.42578125" style="1"/>
    <col min="8973" max="8973" width="13.85546875" style="1" bestFit="1" customWidth="1"/>
    <col min="8974" max="9206" width="11.42578125" style="1"/>
    <col min="9207" max="9207" width="15" style="1" customWidth="1"/>
    <col min="9208" max="9221" width="11.5703125" style="1" customWidth="1"/>
    <col min="9222" max="9222" width="9.140625" style="1" customWidth="1"/>
    <col min="9223" max="9224" width="18.7109375" style="1" customWidth="1"/>
    <col min="9225" max="9225" width="17.7109375" style="1" customWidth="1"/>
    <col min="9226" max="9226" width="16.85546875" style="1" customWidth="1"/>
    <col min="9227" max="9228" width="11.42578125" style="1"/>
    <col min="9229" max="9229" width="13.85546875" style="1" bestFit="1" customWidth="1"/>
    <col min="9230" max="9462" width="11.42578125" style="1"/>
    <col min="9463" max="9463" width="15" style="1" customWidth="1"/>
    <col min="9464" max="9477" width="11.5703125" style="1" customWidth="1"/>
    <col min="9478" max="9478" width="9.140625" style="1" customWidth="1"/>
    <col min="9479" max="9480" width="18.7109375" style="1" customWidth="1"/>
    <col min="9481" max="9481" width="17.7109375" style="1" customWidth="1"/>
    <col min="9482" max="9482" width="16.85546875" style="1" customWidth="1"/>
    <col min="9483" max="9484" width="11.42578125" style="1"/>
    <col min="9485" max="9485" width="13.85546875" style="1" bestFit="1" customWidth="1"/>
    <col min="9486" max="9718" width="11.42578125" style="1"/>
    <col min="9719" max="9719" width="15" style="1" customWidth="1"/>
    <col min="9720" max="9733" width="11.5703125" style="1" customWidth="1"/>
    <col min="9734" max="9734" width="9.140625" style="1" customWidth="1"/>
    <col min="9735" max="9736" width="18.7109375" style="1" customWidth="1"/>
    <col min="9737" max="9737" width="17.7109375" style="1" customWidth="1"/>
    <col min="9738" max="9738" width="16.85546875" style="1" customWidth="1"/>
    <col min="9739" max="9740" width="11.42578125" style="1"/>
    <col min="9741" max="9741" width="13.85546875" style="1" bestFit="1" customWidth="1"/>
    <col min="9742" max="9974" width="11.42578125" style="1"/>
    <col min="9975" max="9975" width="15" style="1" customWidth="1"/>
    <col min="9976" max="9989" width="11.5703125" style="1" customWidth="1"/>
    <col min="9990" max="9990" width="9.140625" style="1" customWidth="1"/>
    <col min="9991" max="9992" width="18.7109375" style="1" customWidth="1"/>
    <col min="9993" max="9993" width="17.7109375" style="1" customWidth="1"/>
    <col min="9994" max="9994" width="16.85546875" style="1" customWidth="1"/>
    <col min="9995" max="9996" width="11.42578125" style="1"/>
    <col min="9997" max="9997" width="13.85546875" style="1" bestFit="1" customWidth="1"/>
    <col min="9998" max="10230" width="11.42578125" style="1"/>
    <col min="10231" max="10231" width="15" style="1" customWidth="1"/>
    <col min="10232" max="10245" width="11.5703125" style="1" customWidth="1"/>
    <col min="10246" max="10246" width="9.140625" style="1" customWidth="1"/>
    <col min="10247" max="10248" width="18.7109375" style="1" customWidth="1"/>
    <col min="10249" max="10249" width="17.7109375" style="1" customWidth="1"/>
    <col min="10250" max="10250" width="16.85546875" style="1" customWidth="1"/>
    <col min="10251" max="10252" width="11.42578125" style="1"/>
    <col min="10253" max="10253" width="13.85546875" style="1" bestFit="1" customWidth="1"/>
    <col min="10254" max="10486" width="11.42578125" style="1"/>
    <col min="10487" max="10487" width="15" style="1" customWidth="1"/>
    <col min="10488" max="10501" width="11.5703125" style="1" customWidth="1"/>
    <col min="10502" max="10502" width="9.140625" style="1" customWidth="1"/>
    <col min="10503" max="10504" width="18.7109375" style="1" customWidth="1"/>
    <col min="10505" max="10505" width="17.7109375" style="1" customWidth="1"/>
    <col min="10506" max="10506" width="16.85546875" style="1" customWidth="1"/>
    <col min="10507" max="10508" width="11.42578125" style="1"/>
    <col min="10509" max="10509" width="13.85546875" style="1" bestFit="1" customWidth="1"/>
    <col min="10510" max="10742" width="11.42578125" style="1"/>
    <col min="10743" max="10743" width="15" style="1" customWidth="1"/>
    <col min="10744" max="10757" width="11.5703125" style="1" customWidth="1"/>
    <col min="10758" max="10758" width="9.140625" style="1" customWidth="1"/>
    <col min="10759" max="10760" width="18.7109375" style="1" customWidth="1"/>
    <col min="10761" max="10761" width="17.7109375" style="1" customWidth="1"/>
    <col min="10762" max="10762" width="16.85546875" style="1" customWidth="1"/>
    <col min="10763" max="10764" width="11.42578125" style="1"/>
    <col min="10765" max="10765" width="13.85546875" style="1" bestFit="1" customWidth="1"/>
    <col min="10766" max="10998" width="11.42578125" style="1"/>
    <col min="10999" max="10999" width="15" style="1" customWidth="1"/>
    <col min="11000" max="11013" width="11.5703125" style="1" customWidth="1"/>
    <col min="11014" max="11014" width="9.140625" style="1" customWidth="1"/>
    <col min="11015" max="11016" width="18.7109375" style="1" customWidth="1"/>
    <col min="11017" max="11017" width="17.7109375" style="1" customWidth="1"/>
    <col min="11018" max="11018" width="16.85546875" style="1" customWidth="1"/>
    <col min="11019" max="11020" width="11.42578125" style="1"/>
    <col min="11021" max="11021" width="13.85546875" style="1" bestFit="1" customWidth="1"/>
    <col min="11022" max="11254" width="11.42578125" style="1"/>
    <col min="11255" max="11255" width="15" style="1" customWidth="1"/>
    <col min="11256" max="11269" width="11.5703125" style="1" customWidth="1"/>
    <col min="11270" max="11270" width="9.140625" style="1" customWidth="1"/>
    <col min="11271" max="11272" width="18.7109375" style="1" customWidth="1"/>
    <col min="11273" max="11273" width="17.7109375" style="1" customWidth="1"/>
    <col min="11274" max="11274" width="16.85546875" style="1" customWidth="1"/>
    <col min="11275" max="11276" width="11.42578125" style="1"/>
    <col min="11277" max="11277" width="13.85546875" style="1" bestFit="1" customWidth="1"/>
    <col min="11278" max="11510" width="11.42578125" style="1"/>
    <col min="11511" max="11511" width="15" style="1" customWidth="1"/>
    <col min="11512" max="11525" width="11.5703125" style="1" customWidth="1"/>
    <col min="11526" max="11526" width="9.140625" style="1" customWidth="1"/>
    <col min="11527" max="11528" width="18.7109375" style="1" customWidth="1"/>
    <col min="11529" max="11529" width="17.7109375" style="1" customWidth="1"/>
    <col min="11530" max="11530" width="16.85546875" style="1" customWidth="1"/>
    <col min="11531" max="11532" width="11.42578125" style="1"/>
    <col min="11533" max="11533" width="13.85546875" style="1" bestFit="1" customWidth="1"/>
    <col min="11534" max="11766" width="11.42578125" style="1"/>
    <col min="11767" max="11767" width="15" style="1" customWidth="1"/>
    <col min="11768" max="11781" width="11.5703125" style="1" customWidth="1"/>
    <col min="11782" max="11782" width="9.140625" style="1" customWidth="1"/>
    <col min="11783" max="11784" width="18.7109375" style="1" customWidth="1"/>
    <col min="11785" max="11785" width="17.7109375" style="1" customWidth="1"/>
    <col min="11786" max="11786" width="16.85546875" style="1" customWidth="1"/>
    <col min="11787" max="11788" width="11.42578125" style="1"/>
    <col min="11789" max="11789" width="13.85546875" style="1" bestFit="1" customWidth="1"/>
    <col min="11790" max="12022" width="11.42578125" style="1"/>
    <col min="12023" max="12023" width="15" style="1" customWidth="1"/>
    <col min="12024" max="12037" width="11.5703125" style="1" customWidth="1"/>
    <col min="12038" max="12038" width="9.140625" style="1" customWidth="1"/>
    <col min="12039" max="12040" width="18.7109375" style="1" customWidth="1"/>
    <col min="12041" max="12041" width="17.7109375" style="1" customWidth="1"/>
    <col min="12042" max="12042" width="16.85546875" style="1" customWidth="1"/>
    <col min="12043" max="12044" width="11.42578125" style="1"/>
    <col min="12045" max="12045" width="13.85546875" style="1" bestFit="1" customWidth="1"/>
    <col min="12046" max="12278" width="11.42578125" style="1"/>
    <col min="12279" max="12279" width="15" style="1" customWidth="1"/>
    <col min="12280" max="12293" width="11.5703125" style="1" customWidth="1"/>
    <col min="12294" max="12294" width="9.140625" style="1" customWidth="1"/>
    <col min="12295" max="12296" width="18.7109375" style="1" customWidth="1"/>
    <col min="12297" max="12297" width="17.7109375" style="1" customWidth="1"/>
    <col min="12298" max="12298" width="16.85546875" style="1" customWidth="1"/>
    <col min="12299" max="12300" width="11.42578125" style="1"/>
    <col min="12301" max="12301" width="13.85546875" style="1" bestFit="1" customWidth="1"/>
    <col min="12302" max="12534" width="11.42578125" style="1"/>
    <col min="12535" max="12535" width="15" style="1" customWidth="1"/>
    <col min="12536" max="12549" width="11.5703125" style="1" customWidth="1"/>
    <col min="12550" max="12550" width="9.140625" style="1" customWidth="1"/>
    <col min="12551" max="12552" width="18.7109375" style="1" customWidth="1"/>
    <col min="12553" max="12553" width="17.7109375" style="1" customWidth="1"/>
    <col min="12554" max="12554" width="16.85546875" style="1" customWidth="1"/>
    <col min="12555" max="12556" width="11.42578125" style="1"/>
    <col min="12557" max="12557" width="13.85546875" style="1" bestFit="1" customWidth="1"/>
    <col min="12558" max="12790" width="11.42578125" style="1"/>
    <col min="12791" max="12791" width="15" style="1" customWidth="1"/>
    <col min="12792" max="12805" width="11.5703125" style="1" customWidth="1"/>
    <col min="12806" max="12806" width="9.140625" style="1" customWidth="1"/>
    <col min="12807" max="12808" width="18.7109375" style="1" customWidth="1"/>
    <col min="12809" max="12809" width="17.7109375" style="1" customWidth="1"/>
    <col min="12810" max="12810" width="16.85546875" style="1" customWidth="1"/>
    <col min="12811" max="12812" width="11.42578125" style="1"/>
    <col min="12813" max="12813" width="13.85546875" style="1" bestFit="1" customWidth="1"/>
    <col min="12814" max="13046" width="11.42578125" style="1"/>
    <col min="13047" max="13047" width="15" style="1" customWidth="1"/>
    <col min="13048" max="13061" width="11.5703125" style="1" customWidth="1"/>
    <col min="13062" max="13062" width="9.140625" style="1" customWidth="1"/>
    <col min="13063" max="13064" width="18.7109375" style="1" customWidth="1"/>
    <col min="13065" max="13065" width="17.7109375" style="1" customWidth="1"/>
    <col min="13066" max="13066" width="16.85546875" style="1" customWidth="1"/>
    <col min="13067" max="13068" width="11.42578125" style="1"/>
    <col min="13069" max="13069" width="13.85546875" style="1" bestFit="1" customWidth="1"/>
    <col min="13070" max="13302" width="11.42578125" style="1"/>
    <col min="13303" max="13303" width="15" style="1" customWidth="1"/>
    <col min="13304" max="13317" width="11.5703125" style="1" customWidth="1"/>
    <col min="13318" max="13318" width="9.140625" style="1" customWidth="1"/>
    <col min="13319" max="13320" width="18.7109375" style="1" customWidth="1"/>
    <col min="13321" max="13321" width="17.7109375" style="1" customWidth="1"/>
    <col min="13322" max="13322" width="16.85546875" style="1" customWidth="1"/>
    <col min="13323" max="13324" width="11.42578125" style="1"/>
    <col min="13325" max="13325" width="13.85546875" style="1" bestFit="1" customWidth="1"/>
    <col min="13326" max="13558" width="11.42578125" style="1"/>
    <col min="13559" max="13559" width="15" style="1" customWidth="1"/>
    <col min="13560" max="13573" width="11.5703125" style="1" customWidth="1"/>
    <col min="13574" max="13574" width="9.140625" style="1" customWidth="1"/>
    <col min="13575" max="13576" width="18.7109375" style="1" customWidth="1"/>
    <col min="13577" max="13577" width="17.7109375" style="1" customWidth="1"/>
    <col min="13578" max="13578" width="16.85546875" style="1" customWidth="1"/>
    <col min="13579" max="13580" width="11.42578125" style="1"/>
    <col min="13581" max="13581" width="13.85546875" style="1" bestFit="1" customWidth="1"/>
    <col min="13582" max="13814" width="11.42578125" style="1"/>
    <col min="13815" max="13815" width="15" style="1" customWidth="1"/>
    <col min="13816" max="13829" width="11.5703125" style="1" customWidth="1"/>
    <col min="13830" max="13830" width="9.140625" style="1" customWidth="1"/>
    <col min="13831" max="13832" width="18.7109375" style="1" customWidth="1"/>
    <col min="13833" max="13833" width="17.7109375" style="1" customWidth="1"/>
    <col min="13834" max="13834" width="16.85546875" style="1" customWidth="1"/>
    <col min="13835" max="13836" width="11.42578125" style="1"/>
    <col min="13837" max="13837" width="13.85546875" style="1" bestFit="1" customWidth="1"/>
    <col min="13838" max="14070" width="11.42578125" style="1"/>
    <col min="14071" max="14071" width="15" style="1" customWidth="1"/>
    <col min="14072" max="14085" width="11.5703125" style="1" customWidth="1"/>
    <col min="14086" max="14086" width="9.140625" style="1" customWidth="1"/>
    <col min="14087" max="14088" width="18.7109375" style="1" customWidth="1"/>
    <col min="14089" max="14089" width="17.7109375" style="1" customWidth="1"/>
    <col min="14090" max="14090" width="16.85546875" style="1" customWidth="1"/>
    <col min="14091" max="14092" width="11.42578125" style="1"/>
    <col min="14093" max="14093" width="13.85546875" style="1" bestFit="1" customWidth="1"/>
    <col min="14094" max="14326" width="11.42578125" style="1"/>
    <col min="14327" max="14327" width="15" style="1" customWidth="1"/>
    <col min="14328" max="14341" width="11.5703125" style="1" customWidth="1"/>
    <col min="14342" max="14342" width="9.140625" style="1" customWidth="1"/>
    <col min="14343" max="14344" width="18.7109375" style="1" customWidth="1"/>
    <col min="14345" max="14345" width="17.7109375" style="1" customWidth="1"/>
    <col min="14346" max="14346" width="16.85546875" style="1" customWidth="1"/>
    <col min="14347" max="14348" width="11.42578125" style="1"/>
    <col min="14349" max="14349" width="13.85546875" style="1" bestFit="1" customWidth="1"/>
    <col min="14350" max="14582" width="11.42578125" style="1"/>
    <col min="14583" max="14583" width="15" style="1" customWidth="1"/>
    <col min="14584" max="14597" width="11.5703125" style="1" customWidth="1"/>
    <col min="14598" max="14598" width="9.140625" style="1" customWidth="1"/>
    <col min="14599" max="14600" width="18.7109375" style="1" customWidth="1"/>
    <col min="14601" max="14601" width="17.7109375" style="1" customWidth="1"/>
    <col min="14602" max="14602" width="16.85546875" style="1" customWidth="1"/>
    <col min="14603" max="14604" width="11.42578125" style="1"/>
    <col min="14605" max="14605" width="13.85546875" style="1" bestFit="1" customWidth="1"/>
    <col min="14606" max="14838" width="11.42578125" style="1"/>
    <col min="14839" max="14839" width="15" style="1" customWidth="1"/>
    <col min="14840" max="14853" width="11.5703125" style="1" customWidth="1"/>
    <col min="14854" max="14854" width="9.140625" style="1" customWidth="1"/>
    <col min="14855" max="14856" width="18.7109375" style="1" customWidth="1"/>
    <col min="14857" max="14857" width="17.7109375" style="1" customWidth="1"/>
    <col min="14858" max="14858" width="16.85546875" style="1" customWidth="1"/>
    <col min="14859" max="14860" width="11.42578125" style="1"/>
    <col min="14861" max="14861" width="13.85546875" style="1" bestFit="1" customWidth="1"/>
    <col min="14862" max="15094" width="11.42578125" style="1"/>
    <col min="15095" max="15095" width="15" style="1" customWidth="1"/>
    <col min="15096" max="15109" width="11.5703125" style="1" customWidth="1"/>
    <col min="15110" max="15110" width="9.140625" style="1" customWidth="1"/>
    <col min="15111" max="15112" width="18.7109375" style="1" customWidth="1"/>
    <col min="15113" max="15113" width="17.7109375" style="1" customWidth="1"/>
    <col min="15114" max="15114" width="16.85546875" style="1" customWidth="1"/>
    <col min="15115" max="15116" width="11.42578125" style="1"/>
    <col min="15117" max="15117" width="13.85546875" style="1" bestFit="1" customWidth="1"/>
    <col min="15118" max="15350" width="11.42578125" style="1"/>
    <col min="15351" max="15351" width="15" style="1" customWidth="1"/>
    <col min="15352" max="15365" width="11.5703125" style="1" customWidth="1"/>
    <col min="15366" max="15366" width="9.140625" style="1" customWidth="1"/>
    <col min="15367" max="15368" width="18.7109375" style="1" customWidth="1"/>
    <col min="15369" max="15369" width="17.7109375" style="1" customWidth="1"/>
    <col min="15370" max="15370" width="16.85546875" style="1" customWidth="1"/>
    <col min="15371" max="15372" width="11.42578125" style="1"/>
    <col min="15373" max="15373" width="13.85546875" style="1" bestFit="1" customWidth="1"/>
    <col min="15374" max="15606" width="11.42578125" style="1"/>
    <col min="15607" max="15607" width="15" style="1" customWidth="1"/>
    <col min="15608" max="15621" width="11.5703125" style="1" customWidth="1"/>
    <col min="15622" max="15622" width="9.140625" style="1" customWidth="1"/>
    <col min="15623" max="15624" width="18.7109375" style="1" customWidth="1"/>
    <col min="15625" max="15625" width="17.7109375" style="1" customWidth="1"/>
    <col min="15626" max="15626" width="16.85546875" style="1" customWidth="1"/>
    <col min="15627" max="15628" width="11.42578125" style="1"/>
    <col min="15629" max="15629" width="13.85546875" style="1" bestFit="1" customWidth="1"/>
    <col min="15630" max="15862" width="11.42578125" style="1"/>
    <col min="15863" max="15863" width="15" style="1" customWidth="1"/>
    <col min="15864" max="15877" width="11.5703125" style="1" customWidth="1"/>
    <col min="15878" max="15878" width="9.140625" style="1" customWidth="1"/>
    <col min="15879" max="15880" width="18.7109375" style="1" customWidth="1"/>
    <col min="15881" max="15881" width="17.7109375" style="1" customWidth="1"/>
    <col min="15882" max="15882" width="16.85546875" style="1" customWidth="1"/>
    <col min="15883" max="15884" width="11.42578125" style="1"/>
    <col min="15885" max="15885" width="13.85546875" style="1" bestFit="1" customWidth="1"/>
    <col min="15886" max="16118" width="11.42578125" style="1"/>
    <col min="16119" max="16119" width="15" style="1" customWidth="1"/>
    <col min="16120" max="16133" width="11.5703125" style="1" customWidth="1"/>
    <col min="16134" max="16134" width="9.140625" style="1" customWidth="1"/>
    <col min="16135" max="16136" width="18.7109375" style="1" customWidth="1"/>
    <col min="16137" max="16137" width="17.7109375" style="1" customWidth="1"/>
    <col min="16138" max="16138" width="16.85546875" style="1" customWidth="1"/>
    <col min="16139" max="16140" width="11.42578125" style="1"/>
    <col min="16141" max="16141" width="13.85546875" style="1" bestFit="1" customWidth="1"/>
    <col min="16142" max="16384" width="11.42578125" style="1"/>
  </cols>
  <sheetData>
    <row r="1" spans="1:18" ht="44.25" customHeight="1">
      <c r="A1" s="83" t="s">
        <v>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8">
      <c r="A2" s="11"/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3"/>
    </row>
    <row r="3" spans="1:18">
      <c r="A3" s="14" t="s">
        <v>0</v>
      </c>
      <c r="B3" s="14" t="s">
        <v>59</v>
      </c>
      <c r="C3" s="14" t="s">
        <v>60</v>
      </c>
      <c r="D3" s="14" t="s">
        <v>59</v>
      </c>
      <c r="E3" s="14" t="s">
        <v>61</v>
      </c>
      <c r="F3" s="14" t="s">
        <v>61</v>
      </c>
      <c r="G3" s="14" t="s">
        <v>61</v>
      </c>
      <c r="H3" s="14" t="s">
        <v>59</v>
      </c>
      <c r="I3" s="14" t="s">
        <v>62</v>
      </c>
      <c r="J3" s="14" t="s">
        <v>61</v>
      </c>
      <c r="K3" s="14" t="s">
        <v>59</v>
      </c>
      <c r="L3" s="14" t="s">
        <v>60</v>
      </c>
      <c r="M3" s="14">
        <v>11</v>
      </c>
      <c r="N3" s="15" t="s">
        <v>31</v>
      </c>
      <c r="Q3" s="62"/>
    </row>
    <row r="4" spans="1:18" s="2" customFormat="1" ht="20.25" customHeight="1">
      <c r="A4" s="3" t="s">
        <v>2</v>
      </c>
      <c r="B4" s="44">
        <v>4877075</v>
      </c>
      <c r="C4" s="44">
        <v>4877075</v>
      </c>
      <c r="D4" s="44">
        <v>4877075</v>
      </c>
      <c r="E4" s="44">
        <v>4877075</v>
      </c>
      <c r="F4" s="44">
        <v>4877075</v>
      </c>
      <c r="G4" s="44">
        <v>4877075</v>
      </c>
      <c r="H4" s="44">
        <v>4877075</v>
      </c>
      <c r="I4" s="44">
        <v>4877075</v>
      </c>
      <c r="J4" s="44">
        <v>4877075</v>
      </c>
      <c r="K4" s="44">
        <v>4877075</v>
      </c>
      <c r="L4" s="44">
        <v>4877075</v>
      </c>
      <c r="M4" s="44">
        <v>4877075</v>
      </c>
      <c r="N4" s="45">
        <f>SUM(B4:M4)</f>
        <v>58524900</v>
      </c>
      <c r="O4" s="87"/>
      <c r="P4" s="88"/>
      <c r="Q4" s="88"/>
      <c r="R4" s="63">
        <f>L4-Q4</f>
        <v>4877075</v>
      </c>
    </row>
    <row r="5" spans="1:18" s="2" customFormat="1" ht="20.25" customHeight="1">
      <c r="A5" s="3" t="s">
        <v>3</v>
      </c>
      <c r="B5" s="44">
        <v>20269395</v>
      </c>
      <c r="C5" s="44">
        <v>20269395</v>
      </c>
      <c r="D5" s="44">
        <v>20269395</v>
      </c>
      <c r="E5" s="44">
        <v>20269395</v>
      </c>
      <c r="F5" s="44">
        <v>20269395</v>
      </c>
      <c r="G5" s="44">
        <v>20269395</v>
      </c>
      <c r="H5" s="44">
        <v>20269395</v>
      </c>
      <c r="I5" s="44">
        <v>20269395</v>
      </c>
      <c r="J5" s="44">
        <v>20269395</v>
      </c>
      <c r="K5" s="44">
        <v>20269395</v>
      </c>
      <c r="L5" s="44">
        <v>20269395</v>
      </c>
      <c r="M5" s="44">
        <v>20269395</v>
      </c>
      <c r="N5" s="45">
        <f t="shared" ref="N5:N20" si="0">SUM(B5:M5)</f>
        <v>243232740</v>
      </c>
      <c r="O5" s="87"/>
      <c r="P5" s="88"/>
      <c r="Q5" s="88"/>
      <c r="R5" s="63">
        <f t="shared" ref="R5:R21" si="1">L5-Q5</f>
        <v>20269395</v>
      </c>
    </row>
    <row r="6" spans="1:18" s="2" customFormat="1" ht="20.25" customHeight="1">
      <c r="A6" s="3" t="s">
        <v>4</v>
      </c>
      <c r="B6" s="45">
        <v>8977721</v>
      </c>
      <c r="C6" s="45">
        <v>8977721</v>
      </c>
      <c r="D6" s="45">
        <v>8977721</v>
      </c>
      <c r="E6" s="45">
        <v>8977721</v>
      </c>
      <c r="F6" s="45">
        <v>8977721</v>
      </c>
      <c r="G6" s="45">
        <v>8977721</v>
      </c>
      <c r="H6" s="45">
        <v>8977721</v>
      </c>
      <c r="I6" s="45">
        <v>8977721</v>
      </c>
      <c r="J6" s="45">
        <v>8977721</v>
      </c>
      <c r="K6" s="45">
        <v>8977721</v>
      </c>
      <c r="L6" s="45">
        <v>8977721</v>
      </c>
      <c r="M6" s="44">
        <v>8977726</v>
      </c>
      <c r="N6" s="45">
        <f t="shared" si="0"/>
        <v>107732657</v>
      </c>
      <c r="O6" s="87"/>
      <c r="P6" s="88"/>
      <c r="Q6" s="88"/>
      <c r="R6" s="63">
        <f t="shared" si="1"/>
        <v>8977721</v>
      </c>
    </row>
    <row r="7" spans="1:18" s="2" customFormat="1" ht="20.25" customHeight="1">
      <c r="A7" s="3" t="s">
        <v>5</v>
      </c>
      <c r="B7" s="44">
        <v>56968126</v>
      </c>
      <c r="C7" s="45">
        <v>56968126</v>
      </c>
      <c r="D7" s="45">
        <v>56968126</v>
      </c>
      <c r="E7" s="45">
        <v>56968126</v>
      </c>
      <c r="F7" s="45">
        <v>56968126</v>
      </c>
      <c r="G7" s="45">
        <v>56968126</v>
      </c>
      <c r="H7" s="45">
        <v>56968126</v>
      </c>
      <c r="I7" s="45">
        <v>56968126</v>
      </c>
      <c r="J7" s="45">
        <v>56968126</v>
      </c>
      <c r="K7" s="45">
        <v>56968126</v>
      </c>
      <c r="L7" s="45">
        <v>56968126</v>
      </c>
      <c r="M7" s="45">
        <v>56968127</v>
      </c>
      <c r="N7" s="45">
        <f t="shared" si="0"/>
        <v>683617513</v>
      </c>
      <c r="O7" s="87"/>
      <c r="P7" s="88"/>
      <c r="Q7" s="88"/>
      <c r="R7" s="63">
        <f t="shared" si="1"/>
        <v>56968126</v>
      </c>
    </row>
    <row r="8" spans="1:18" s="2" customFormat="1" ht="20.25" customHeight="1">
      <c r="A8" s="3" t="s">
        <v>6</v>
      </c>
      <c r="B8" s="44">
        <v>17906692</v>
      </c>
      <c r="C8" s="45">
        <v>17906692</v>
      </c>
      <c r="D8" s="45">
        <v>17906692</v>
      </c>
      <c r="E8" s="45">
        <v>17906692</v>
      </c>
      <c r="F8" s="45">
        <v>17906692</v>
      </c>
      <c r="G8" s="45">
        <v>17906692</v>
      </c>
      <c r="H8" s="45">
        <v>17906692</v>
      </c>
      <c r="I8" s="45">
        <v>17906692</v>
      </c>
      <c r="J8" s="45">
        <v>17906692</v>
      </c>
      <c r="K8" s="45">
        <v>17906692</v>
      </c>
      <c r="L8" s="45">
        <v>17906692</v>
      </c>
      <c r="M8" s="44">
        <v>17906692</v>
      </c>
      <c r="N8" s="45">
        <f t="shared" si="0"/>
        <v>214880304</v>
      </c>
      <c r="O8" s="87"/>
      <c r="P8" s="88"/>
      <c r="Q8" s="88"/>
      <c r="R8" s="63">
        <f t="shared" si="1"/>
        <v>17906692</v>
      </c>
    </row>
    <row r="9" spans="1:18" s="2" customFormat="1" ht="20.25" customHeight="1">
      <c r="A9" s="3" t="s">
        <v>7</v>
      </c>
      <c r="B9" s="44">
        <v>11438259</v>
      </c>
      <c r="C9" s="45">
        <v>11438259</v>
      </c>
      <c r="D9" s="45">
        <v>11438259</v>
      </c>
      <c r="E9" s="45">
        <v>11438259</v>
      </c>
      <c r="F9" s="45">
        <v>11438259</v>
      </c>
      <c r="G9" s="45">
        <v>11438259</v>
      </c>
      <c r="H9" s="45">
        <v>11438259</v>
      </c>
      <c r="I9" s="45">
        <v>11438259</v>
      </c>
      <c r="J9" s="45">
        <v>11438259</v>
      </c>
      <c r="K9" s="45">
        <v>11438259</v>
      </c>
      <c r="L9" s="45">
        <v>11438259</v>
      </c>
      <c r="M9" s="44">
        <v>11438262</v>
      </c>
      <c r="N9" s="45">
        <f t="shared" si="0"/>
        <v>137259111</v>
      </c>
      <c r="O9" s="87"/>
      <c r="P9" s="88"/>
      <c r="Q9" s="88"/>
      <c r="R9" s="63">
        <f t="shared" si="1"/>
        <v>11438259</v>
      </c>
    </row>
    <row r="10" spans="1:18" s="2" customFormat="1" ht="20.25" customHeight="1">
      <c r="A10" s="3" t="s">
        <v>8</v>
      </c>
      <c r="B10" s="44">
        <v>2681791</v>
      </c>
      <c r="C10" s="45">
        <v>2681791</v>
      </c>
      <c r="D10" s="45">
        <v>2681791</v>
      </c>
      <c r="E10" s="45">
        <v>2681791</v>
      </c>
      <c r="F10" s="45">
        <v>2681791</v>
      </c>
      <c r="G10" s="45">
        <v>2681791</v>
      </c>
      <c r="H10" s="45">
        <v>2681791</v>
      </c>
      <c r="I10" s="45">
        <v>2681791</v>
      </c>
      <c r="J10" s="45">
        <v>2681791</v>
      </c>
      <c r="K10" s="45">
        <v>2681791</v>
      </c>
      <c r="L10" s="45">
        <v>2681791</v>
      </c>
      <c r="M10" s="44">
        <v>2681794</v>
      </c>
      <c r="N10" s="45">
        <f t="shared" si="0"/>
        <v>32181495</v>
      </c>
      <c r="O10" s="87"/>
      <c r="P10" s="88"/>
      <c r="Q10" s="88"/>
      <c r="R10" s="63">
        <f t="shared" si="1"/>
        <v>2681791</v>
      </c>
    </row>
    <row r="11" spans="1:18" s="2" customFormat="1" ht="20.25" customHeight="1">
      <c r="A11" s="3" t="s">
        <v>9</v>
      </c>
      <c r="B11" s="44">
        <v>15907328</v>
      </c>
      <c r="C11" s="45">
        <v>15907328</v>
      </c>
      <c r="D11" s="45">
        <v>15907328</v>
      </c>
      <c r="E11" s="45">
        <v>15907328</v>
      </c>
      <c r="F11" s="45">
        <v>15907328</v>
      </c>
      <c r="G11" s="45">
        <v>15907328</v>
      </c>
      <c r="H11" s="45">
        <v>15907328</v>
      </c>
      <c r="I11" s="45">
        <v>15907328</v>
      </c>
      <c r="J11" s="45">
        <v>15907328</v>
      </c>
      <c r="K11" s="45">
        <v>15907328</v>
      </c>
      <c r="L11" s="45">
        <v>15907328</v>
      </c>
      <c r="M11" s="44">
        <v>15907327</v>
      </c>
      <c r="N11" s="45">
        <f t="shared" si="0"/>
        <v>190887935</v>
      </c>
      <c r="O11" s="87"/>
      <c r="P11" s="88"/>
      <c r="Q11" s="88"/>
      <c r="R11" s="63">
        <f t="shared" si="1"/>
        <v>15907328</v>
      </c>
    </row>
    <row r="12" spans="1:18" s="2" customFormat="1" ht="20.25" customHeight="1">
      <c r="A12" s="3" t="s">
        <v>10</v>
      </c>
      <c r="B12" s="44">
        <v>3145799</v>
      </c>
      <c r="C12" s="45">
        <v>3145799</v>
      </c>
      <c r="D12" s="45">
        <v>3145799</v>
      </c>
      <c r="E12" s="45">
        <v>3145799</v>
      </c>
      <c r="F12" s="45">
        <v>3145799</v>
      </c>
      <c r="G12" s="45">
        <v>3145799</v>
      </c>
      <c r="H12" s="45">
        <v>3145799</v>
      </c>
      <c r="I12" s="45">
        <v>3145799</v>
      </c>
      <c r="J12" s="45">
        <v>3145799</v>
      </c>
      <c r="K12" s="45">
        <v>3145799</v>
      </c>
      <c r="L12" s="45">
        <v>3145799</v>
      </c>
      <c r="M12" s="44">
        <v>3145792</v>
      </c>
      <c r="N12" s="45">
        <f t="shared" si="0"/>
        <v>37749581</v>
      </c>
      <c r="O12" s="87"/>
      <c r="P12" s="88"/>
      <c r="Q12" s="88"/>
      <c r="R12" s="63">
        <f t="shared" si="1"/>
        <v>3145799</v>
      </c>
    </row>
    <row r="13" spans="1:18" s="2" customFormat="1" ht="20.25" customHeight="1">
      <c r="A13" s="3" t="s">
        <v>11</v>
      </c>
      <c r="B13" s="44">
        <v>7598867</v>
      </c>
      <c r="C13" s="45">
        <v>7598867</v>
      </c>
      <c r="D13" s="45">
        <v>7598867</v>
      </c>
      <c r="E13" s="45">
        <v>7598867</v>
      </c>
      <c r="F13" s="45">
        <v>7598867</v>
      </c>
      <c r="G13" s="45">
        <v>7598867</v>
      </c>
      <c r="H13" s="45">
        <v>7598867</v>
      </c>
      <c r="I13" s="45">
        <v>7598867</v>
      </c>
      <c r="J13" s="45">
        <v>7598867</v>
      </c>
      <c r="K13" s="45">
        <v>7598867</v>
      </c>
      <c r="L13" s="45">
        <v>7598867</v>
      </c>
      <c r="M13" s="44">
        <v>7598865</v>
      </c>
      <c r="N13" s="45">
        <f t="shared" si="0"/>
        <v>91186402</v>
      </c>
      <c r="O13" s="87"/>
      <c r="P13" s="88"/>
      <c r="Q13" s="88"/>
      <c r="R13" s="63">
        <f t="shared" si="1"/>
        <v>7598867</v>
      </c>
    </row>
    <row r="14" spans="1:18" s="2" customFormat="1" ht="20.25" customHeight="1">
      <c r="A14" s="3" t="s">
        <v>12</v>
      </c>
      <c r="B14" s="44">
        <v>2566540</v>
      </c>
      <c r="C14" s="45">
        <v>2566540</v>
      </c>
      <c r="D14" s="45">
        <v>2566540</v>
      </c>
      <c r="E14" s="45">
        <v>2566540</v>
      </c>
      <c r="F14" s="45">
        <v>2566540</v>
      </c>
      <c r="G14" s="45">
        <v>2566540</v>
      </c>
      <c r="H14" s="45">
        <v>2566540</v>
      </c>
      <c r="I14" s="45">
        <v>2566540</v>
      </c>
      <c r="J14" s="45">
        <v>2566540</v>
      </c>
      <c r="K14" s="45">
        <v>2566540</v>
      </c>
      <c r="L14" s="45">
        <v>2566540</v>
      </c>
      <c r="M14" s="44">
        <v>2566534</v>
      </c>
      <c r="N14" s="45">
        <f t="shared" si="0"/>
        <v>30798474</v>
      </c>
      <c r="O14" s="87"/>
      <c r="P14" s="88"/>
      <c r="Q14" s="88"/>
      <c r="R14" s="63">
        <f t="shared" si="1"/>
        <v>2566540</v>
      </c>
    </row>
    <row r="15" spans="1:18" s="2" customFormat="1" ht="20.25" customHeight="1">
      <c r="A15" s="3" t="s">
        <v>13</v>
      </c>
      <c r="B15" s="45">
        <v>13216953</v>
      </c>
      <c r="C15" s="45">
        <v>13216953</v>
      </c>
      <c r="D15" s="45">
        <v>13216953</v>
      </c>
      <c r="E15" s="45">
        <v>13216953</v>
      </c>
      <c r="F15" s="45">
        <v>13216953</v>
      </c>
      <c r="G15" s="45">
        <v>13216953</v>
      </c>
      <c r="H15" s="45">
        <v>13216953</v>
      </c>
      <c r="I15" s="45">
        <v>13216953</v>
      </c>
      <c r="J15" s="45">
        <v>13216953</v>
      </c>
      <c r="K15" s="45">
        <v>13216953</v>
      </c>
      <c r="L15" s="45">
        <v>13216953</v>
      </c>
      <c r="M15" s="44">
        <v>13216956</v>
      </c>
      <c r="N15" s="45">
        <f t="shared" si="0"/>
        <v>158603439</v>
      </c>
      <c r="O15" s="87"/>
      <c r="P15" s="88"/>
      <c r="Q15" s="88"/>
      <c r="R15" s="63">
        <f t="shared" si="1"/>
        <v>13216953</v>
      </c>
    </row>
    <row r="16" spans="1:18" s="2" customFormat="1" ht="20.25" customHeight="1">
      <c r="A16" s="3" t="s">
        <v>14</v>
      </c>
      <c r="B16" s="44">
        <v>12525193</v>
      </c>
      <c r="C16" s="45">
        <v>12525193</v>
      </c>
      <c r="D16" s="45">
        <v>12525193</v>
      </c>
      <c r="E16" s="45">
        <v>12525193</v>
      </c>
      <c r="F16" s="45">
        <v>12525193</v>
      </c>
      <c r="G16" s="45">
        <v>12525193</v>
      </c>
      <c r="H16" s="45">
        <v>12525193</v>
      </c>
      <c r="I16" s="45">
        <v>12525193</v>
      </c>
      <c r="J16" s="45">
        <v>12525193</v>
      </c>
      <c r="K16" s="45">
        <v>12525193</v>
      </c>
      <c r="L16" s="45">
        <v>12525193</v>
      </c>
      <c r="M16" s="44">
        <v>12525188</v>
      </c>
      <c r="N16" s="45">
        <f t="shared" si="0"/>
        <v>150302311</v>
      </c>
      <c r="O16" s="87"/>
      <c r="P16" s="88"/>
      <c r="Q16" s="88"/>
      <c r="R16" s="63">
        <f t="shared" si="1"/>
        <v>12525193</v>
      </c>
    </row>
    <row r="17" spans="1:19" s="2" customFormat="1" ht="20.25" customHeight="1">
      <c r="A17" s="3" t="s">
        <v>15</v>
      </c>
      <c r="B17" s="44">
        <v>8061874</v>
      </c>
      <c r="C17" s="45">
        <v>8061874</v>
      </c>
      <c r="D17" s="45">
        <v>8061874</v>
      </c>
      <c r="E17" s="45">
        <v>8061874</v>
      </c>
      <c r="F17" s="45">
        <v>8061874</v>
      </c>
      <c r="G17" s="45">
        <v>8061874</v>
      </c>
      <c r="H17" s="45">
        <v>8061874</v>
      </c>
      <c r="I17" s="45">
        <v>8061874</v>
      </c>
      <c r="J17" s="45">
        <v>8061874</v>
      </c>
      <c r="K17" s="45">
        <v>8061874</v>
      </c>
      <c r="L17" s="45">
        <v>8061874</v>
      </c>
      <c r="M17" s="44">
        <v>8061874</v>
      </c>
      <c r="N17" s="45">
        <f t="shared" si="0"/>
        <v>96742488</v>
      </c>
      <c r="O17" s="87"/>
      <c r="P17" s="88"/>
      <c r="Q17" s="88"/>
      <c r="R17" s="63">
        <f t="shared" si="1"/>
        <v>8061874</v>
      </c>
    </row>
    <row r="18" spans="1:19" s="2" customFormat="1" ht="20.25" customHeight="1">
      <c r="A18" s="3" t="s">
        <v>16</v>
      </c>
      <c r="B18" s="44">
        <v>3992145</v>
      </c>
      <c r="C18" s="45">
        <v>3992145</v>
      </c>
      <c r="D18" s="45">
        <v>3992145</v>
      </c>
      <c r="E18" s="45">
        <v>3992145</v>
      </c>
      <c r="F18" s="45">
        <v>3992145</v>
      </c>
      <c r="G18" s="45">
        <v>3992145</v>
      </c>
      <c r="H18" s="45">
        <v>3992145</v>
      </c>
      <c r="I18" s="45">
        <v>3992145</v>
      </c>
      <c r="J18" s="45">
        <v>3992145</v>
      </c>
      <c r="K18" s="45">
        <v>3992145</v>
      </c>
      <c r="L18" s="45">
        <v>3992145</v>
      </c>
      <c r="M18" s="44">
        <v>3992142</v>
      </c>
      <c r="N18" s="45">
        <f t="shared" si="0"/>
        <v>47905737</v>
      </c>
      <c r="O18" s="87"/>
      <c r="P18" s="88"/>
      <c r="Q18" s="88"/>
      <c r="R18" s="63">
        <f t="shared" si="1"/>
        <v>3992145</v>
      </c>
    </row>
    <row r="19" spans="1:19" s="2" customFormat="1" ht="20.25" customHeight="1">
      <c r="A19" s="3" t="s">
        <v>17</v>
      </c>
      <c r="B19" s="44">
        <v>4893242</v>
      </c>
      <c r="C19" s="45">
        <v>4893242</v>
      </c>
      <c r="D19" s="45">
        <v>4893242</v>
      </c>
      <c r="E19" s="45">
        <v>4893242</v>
      </c>
      <c r="F19" s="45">
        <v>4893242</v>
      </c>
      <c r="G19" s="45">
        <v>4893242</v>
      </c>
      <c r="H19" s="45">
        <v>4893242</v>
      </c>
      <c r="I19" s="45">
        <v>4893242</v>
      </c>
      <c r="J19" s="45">
        <v>4893242</v>
      </c>
      <c r="K19" s="45">
        <v>4893242</v>
      </c>
      <c r="L19" s="45">
        <v>4893242</v>
      </c>
      <c r="M19" s="44">
        <v>4893241</v>
      </c>
      <c r="N19" s="45">
        <f t="shared" si="0"/>
        <v>58718903</v>
      </c>
      <c r="O19" s="87"/>
      <c r="P19" s="88"/>
      <c r="Q19" s="88"/>
      <c r="R19" s="63">
        <f t="shared" si="1"/>
        <v>4893242</v>
      </c>
    </row>
    <row r="20" spans="1:19" ht="20.25" customHeight="1">
      <c r="A20" s="4" t="s">
        <v>18</v>
      </c>
      <c r="B20" s="44">
        <v>5192580</v>
      </c>
      <c r="C20" s="45">
        <v>5192580</v>
      </c>
      <c r="D20" s="45">
        <v>5192580</v>
      </c>
      <c r="E20" s="45">
        <v>5192580</v>
      </c>
      <c r="F20" s="45">
        <v>5192580</v>
      </c>
      <c r="G20" s="45">
        <v>5192580</v>
      </c>
      <c r="H20" s="45">
        <v>5192580</v>
      </c>
      <c r="I20" s="45">
        <v>5192580</v>
      </c>
      <c r="J20" s="45">
        <v>5192580</v>
      </c>
      <c r="K20" s="45">
        <v>5192580</v>
      </c>
      <c r="L20" s="45">
        <v>5192580</v>
      </c>
      <c r="M20" s="44">
        <v>5192578</v>
      </c>
      <c r="N20" s="45">
        <f t="shared" si="0"/>
        <v>62310958</v>
      </c>
      <c r="O20" s="87"/>
      <c r="P20" s="88"/>
      <c r="Q20" s="88"/>
      <c r="R20" s="63">
        <f t="shared" si="1"/>
        <v>5192580</v>
      </c>
    </row>
    <row r="21" spans="1:19" ht="22.5" customHeight="1">
      <c r="A21" s="40" t="s">
        <v>1</v>
      </c>
      <c r="B21" s="46">
        <f>SUM(B4:B20)</f>
        <v>200219580</v>
      </c>
      <c r="C21" s="46">
        <f t="shared" ref="C21:M21" si="2">SUM(C4:C20)</f>
        <v>200219580</v>
      </c>
      <c r="D21" s="46">
        <f t="shared" si="2"/>
        <v>200219580</v>
      </c>
      <c r="E21" s="46">
        <f t="shared" si="2"/>
        <v>200219580</v>
      </c>
      <c r="F21" s="46">
        <f t="shared" si="2"/>
        <v>200219580</v>
      </c>
      <c r="G21" s="46">
        <f t="shared" si="2"/>
        <v>200219580</v>
      </c>
      <c r="H21" s="46">
        <f t="shared" si="2"/>
        <v>200219580</v>
      </c>
      <c r="I21" s="46">
        <f t="shared" si="2"/>
        <v>200219580</v>
      </c>
      <c r="J21" s="46">
        <f t="shared" si="2"/>
        <v>200219580</v>
      </c>
      <c r="K21" s="46">
        <f t="shared" si="2"/>
        <v>200219580</v>
      </c>
      <c r="L21" s="46">
        <f t="shared" si="2"/>
        <v>200219580</v>
      </c>
      <c r="M21" s="46">
        <f t="shared" si="2"/>
        <v>200219568</v>
      </c>
      <c r="N21" s="46">
        <f>SUM(N4:N20)</f>
        <v>2402634948</v>
      </c>
      <c r="O21" s="87"/>
      <c r="P21" s="87"/>
      <c r="Q21" s="87"/>
      <c r="R21" s="63">
        <f t="shared" si="1"/>
        <v>200219580</v>
      </c>
      <c r="S21" s="47"/>
    </row>
    <row r="22" spans="1:19">
      <c r="A22" s="84" t="s">
        <v>32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8"/>
      <c r="S22" s="47"/>
    </row>
    <row r="23" spans="1:19" ht="32.25" customHeight="1">
      <c r="A23" s="85" t="s">
        <v>66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19" ht="15.75" customHeight="1">
      <c r="A24" s="86" t="s">
        <v>63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6" spans="1:19">
      <c r="N26" s="64"/>
    </row>
  </sheetData>
  <mergeCells count="4">
    <mergeCell ref="A1:N1"/>
    <mergeCell ref="A22:N22"/>
    <mergeCell ref="A23:N23"/>
    <mergeCell ref="A24:N2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119" scale="77" orientation="landscape" r:id="rId1"/>
  <ignoredErrors>
    <ignoredError sqref="B3:L3" numberStoredAsText="1"/>
    <ignoredError sqref="M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CENSO 2020</vt:lpstr>
      <vt:lpstr>FONDO IV_FÓRMULA CENSO 2025</vt:lpstr>
      <vt:lpstr>Calendario Fondo IV_2025</vt:lpstr>
      <vt:lpstr>'Calendario Fondo IV_2025'!Área_de_impresión</vt:lpstr>
      <vt:lpstr>'CENSO 2020'!Área_de_impresión</vt:lpstr>
      <vt:lpstr>'FONDO IV_FÓRMULA CENSO 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Patricia Cornelio Sanchez</dc:creator>
  <cp:lastModifiedBy>Karla Teresa Hernandez Everardo</cp:lastModifiedBy>
  <cp:lastPrinted>2024-01-10T21:29:33Z</cp:lastPrinted>
  <dcterms:created xsi:type="dcterms:W3CDTF">2015-01-16T00:08:22Z</dcterms:created>
  <dcterms:modified xsi:type="dcterms:W3CDTF">2026-06-12T19:38:44Z</dcterms:modified>
</cp:coreProperties>
</file>