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garciar\Documents\03 CUENTAS PUBLICAS\2025\PODER EJECUTIVO\LDF\"/>
    </mc:Choice>
  </mc:AlternateContent>
  <bookViews>
    <workbookView xWindow="0" yWindow="0" windowWidth="24000" windowHeight="9615"/>
  </bookViews>
  <sheets>
    <sheet name="BALANCE OK" sheetId="4" r:id="rId1"/>
  </sheets>
  <definedNames>
    <definedName name="_xlnm.Print_Area" localSheetId="0">'BALANCE OK'!$A$1:$D$62</definedName>
    <definedName name="_xlnm.Print_Titles" localSheetId="0">'BALANCE OK'!$1:$4</definedName>
  </definedNames>
  <calcPr calcId="152511"/>
</workbook>
</file>

<file path=xl/calcChain.xml><?xml version="1.0" encoding="utf-8"?>
<calcChain xmlns="http://schemas.openxmlformats.org/spreadsheetml/2006/main">
  <c r="C8" i="4" l="1"/>
  <c r="C42" i="4"/>
  <c r="D35" i="4" l="1"/>
  <c r="B56" i="4" l="1"/>
  <c r="B42" i="4"/>
  <c r="C58" i="4" l="1"/>
  <c r="C59" i="4" s="1"/>
  <c r="B58" i="4"/>
  <c r="B59" i="4" s="1"/>
  <c r="D57" i="4"/>
  <c r="D58" i="4" s="1"/>
  <c r="D59" i="4" s="1"/>
  <c r="B47" i="4"/>
  <c r="B48" i="4" s="1"/>
  <c r="B34" i="4"/>
  <c r="B33" i="4"/>
  <c r="D31" i="4"/>
  <c r="C31" i="4"/>
  <c r="B31" i="4"/>
  <c r="B30" i="4"/>
  <c r="D22" i="4"/>
  <c r="C22" i="4"/>
  <c r="C16" i="4"/>
  <c r="B16" i="4"/>
  <c r="C15" i="4"/>
  <c r="B15" i="4"/>
  <c r="B14" i="4" s="1"/>
  <c r="D13" i="4"/>
  <c r="C13" i="4"/>
  <c r="B13" i="4"/>
  <c r="D12" i="4"/>
  <c r="C12" i="4"/>
  <c r="B12" i="4"/>
  <c r="D9" i="4"/>
  <c r="C9" i="4"/>
  <c r="B9" i="4"/>
  <c r="D8" i="4"/>
  <c r="B8" i="4"/>
  <c r="B29" i="4" l="1"/>
  <c r="C14" i="4"/>
  <c r="D16" i="4"/>
  <c r="B32" i="4"/>
  <c r="D10" i="4"/>
  <c r="D7" i="4" s="1"/>
  <c r="D15" i="4"/>
  <c r="B11" i="4"/>
  <c r="C11" i="4"/>
  <c r="D11" i="4"/>
  <c r="B35" i="4" l="1"/>
  <c r="B10" i="4" s="1"/>
  <c r="B7" i="4" s="1"/>
  <c r="B17" i="4" s="1"/>
  <c r="B18" i="4" s="1"/>
  <c r="B19" i="4" s="1"/>
  <c r="D14" i="4"/>
  <c r="D17" i="4" s="1"/>
  <c r="D18" i="4" s="1"/>
  <c r="D19" i="4" s="1"/>
  <c r="D25" i="4" s="1"/>
  <c r="B25" i="4" l="1"/>
  <c r="D30" i="4"/>
  <c r="D42" i="4"/>
  <c r="D47" i="4" s="1"/>
  <c r="D48" i="4" s="1"/>
  <c r="C47" i="4"/>
  <c r="C48" i="4" s="1"/>
  <c r="C30" i="4"/>
  <c r="C35" i="4" s="1"/>
  <c r="C10" i="4" s="1"/>
  <c r="C7" i="4" s="1"/>
  <c r="C17" i="4" s="1"/>
  <c r="C18" i="4" s="1"/>
  <c r="C19" i="4" l="1"/>
  <c r="C25" i="4" s="1"/>
</calcChain>
</file>

<file path=xl/sharedStrings.xml><?xml version="1.0" encoding="utf-8"?>
<sst xmlns="http://schemas.openxmlformats.org/spreadsheetml/2006/main" count="70" uniqueCount="53">
  <si>
    <t>Balance Presupuestario - LDF</t>
  </si>
  <si>
    <t>Concepto (c)</t>
  </si>
  <si>
    <t>Estimado/</t>
  </si>
  <si>
    <t>Devengado</t>
  </si>
  <si>
    <t>Pagado</t>
  </si>
  <si>
    <t>    A1. Ingresos de Libre Disposición</t>
  </si>
  <si>
    <t>    A2. Transferencias Federales Etiquetadas</t>
  </si>
  <si>
    <t>    A3. Financiamiento Neto</t>
  </si>
  <si>
    <t>    B1. Gasto no Etiquetado (sin incluir Amortizacion de la Deuda Pública)</t>
  </si>
  <si>
    <t>    B2. Gasto Etiquetado (sin incluir Amortizacion de la Deuda Pública)</t>
  </si>
  <si>
    <t>    C1. Remanentes de Ingresos de Libre Disposición aplicados en el periodo</t>
  </si>
  <si>
    <t>    C2. Remanentes de Transferencias Federales Etiquetadas aplicados en el periodo</t>
  </si>
  <si>
    <t xml:space="preserve"> I. Balance Presupuestario (I = A – B + C)  </t>
  </si>
  <si>
    <t> II. Balance Presupuestario sin Financiamiento Neto (II = I - A3)</t>
  </si>
  <si>
    <t> III. Balance Presupuestario sin Financiamiento Neto y sin Remanentes del Ejercicio Anterior (III= II - C)</t>
  </si>
  <si>
    <t>Concepto</t>
  </si>
  <si>
    <t>Aprobado</t>
  </si>
  <si>
    <t> E. Intereses, Comisiones y Gastos de la Deuda (E = E1+E2)</t>
  </si>
  <si>
    <t>    E1. Intereses, Comisiones y Gastos de la Deuda con Gasto No Etiquetado</t>
  </si>
  <si>
    <t>    E2. Intereses, Comisiones y Gastos de la Deuda con Gasto Etiquetado</t>
  </si>
  <si>
    <t> IV. Balance Primario (IV = III + E)</t>
  </si>
  <si>
    <t xml:space="preserve">Recaudado / </t>
  </si>
  <si>
    <t>F. Financiamiento (F = F1 + F2)</t>
  </si>
  <si>
    <t>   F1. Financiamiento con Fuente de Pago de Ingresos de Libre Disposición</t>
  </si>
  <si>
    <t>   F2. Financiamiento con Fuente de Pago de Transferencias Federales Etiquetadas</t>
  </si>
  <si>
    <t>G. Amortización de la Deuda (G = G1 + G2)</t>
  </si>
  <si>
    <t>    G1. Amortizacion de la Deuda Pública con Gasto No Etiquetado</t>
  </si>
  <si>
    <t>    G2. Amortizacion de la Deuda Pública con Gasto Etiquetado</t>
  </si>
  <si>
    <t>A3. Financiamiento Neto (A3 = F – G )</t>
  </si>
  <si>
    <t xml:space="preserve"> A1. Ingresos de Libre Disposición </t>
  </si>
  <si>
    <t> A3.1 Financiamiento Neto con Fuente de Pago de Ingresos de Libre Disposición (A3.1 = F1 – G1)</t>
  </si>
  <si>
    <t>    F1. Financiamiento con Fuente de Pago de Ingresos de Libre Disposición</t>
  </si>
  <si>
    <t>    G1. Amortización de la Deuda Pública con Gasto No Etiquetado</t>
  </si>
  <si>
    <t> B1. Gasto No Etiquetado (sin incluir Amortización de la Deuda Pública)</t>
  </si>
  <si>
    <t>C1. Remanentes de Ingresos de Libre Disposición aplicados en el periodo</t>
  </si>
  <si>
    <t>V. Balance Presupuestario de Recursos Disponibles (V = A1 + A3.1 – B 1 + C1)</t>
  </si>
  <si>
    <t>VI. Balance Presupuestario de Recursos Disponibles sin Financiamiento Neto (VI = V – A3.1)</t>
  </si>
  <si>
    <t> A2. Transferencias Federales Etiquetadas</t>
  </si>
  <si>
    <t> A3.2 Financiamiento Neto con Fuente de Pago de Transferencias Federales Etiquetadas (A3.2 = F2 – G2)</t>
  </si>
  <si>
    <t>    F2. Financiamiento con Fuente de Pago de Transferencias Federales Etiquetadas</t>
  </si>
  <si>
    <t>    G2. Amortización de la Deuda Pública con Gasto Etiquetado</t>
  </si>
  <si>
    <t> B2. Gasto Etiquetado (sin incluir Amortización de la Deuda Pública)</t>
  </si>
  <si>
    <t> C2. Remanentes de Transferencias Federales Etiquetadas aplicados en el periodo</t>
  </si>
  <si>
    <t> VII. Balance Presupuestario de Recursos Etiquetados (VII = A2 + A3.2 – B2 + C2)</t>
  </si>
  <si>
    <t> VIII. Balance Presupuestario de Recursos Etiquetados sin Financiamiento Neto (VIII = VII – A3.2)</t>
  </si>
  <si>
    <t>Gobierno del Estado de Tabsco-Poder Ejecutivo</t>
  </si>
  <si>
    <t>(Pesos)</t>
  </si>
  <si>
    <t xml:space="preserve">Del 1 de enero al 31 de diciembre del 2025 </t>
  </si>
  <si>
    <r>
      <t> </t>
    </r>
    <r>
      <rPr>
        <b/>
        <sz val="10"/>
        <color rgb="FF000000"/>
        <rFont val="Arial"/>
        <family val="2"/>
      </rPr>
      <t>A. Ingresos Totales (A = A1+A2+A3)</t>
    </r>
  </si>
  <si>
    <r>
      <t> B. Egresos Presupuestarios</t>
    </r>
    <r>
      <rPr>
        <b/>
        <vertAlign val="superscript"/>
        <sz val="10"/>
        <color rgb="FF000000"/>
        <rFont val="Arial"/>
        <family val="2"/>
      </rPr>
      <t>1</t>
    </r>
    <r>
      <rPr>
        <b/>
        <sz val="10"/>
        <color rgb="FF000000"/>
        <rFont val="Arial"/>
        <family val="2"/>
      </rPr>
      <t xml:space="preserve"> (B = B1+B2)</t>
    </r>
  </si>
  <si>
    <r>
      <t> </t>
    </r>
    <r>
      <rPr>
        <b/>
        <sz val="10"/>
        <color rgb="FF000000"/>
        <rFont val="Arial"/>
        <family val="2"/>
      </rPr>
      <t>C. Remanentes del Ejercicio Anterior ( C = C1 + C2 )</t>
    </r>
  </si>
  <si>
    <t>Estimado / Aprobado (d)</t>
  </si>
  <si>
    <t>Recaudado / Pagado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</si>
</sst>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-* #,##0_-;\-* #,##0_-;_-* &quot;-&quot;??_-;_-@_-"/>
    <numFmt numFmtId="165" formatCode="#,##0_ ;\-#,##0\ 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theme="1"/>
      <name val="Arial"/>
      <family val="2"/>
    </font>
    <font>
      <b/>
      <vertAlign val="superscript"/>
      <sz val="10"/>
      <color rgb="FF000000"/>
      <name val="Arial"/>
      <family val="2"/>
    </font>
    <font>
      <i/>
      <sz val="10"/>
      <color rgb="FF00000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/>
        <bgColor indexed="64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53">
    <xf numFmtId="0" fontId="0" fillId="0" borderId="0" xfId="0"/>
    <xf numFmtId="0" fontId="20" fillId="0" borderId="0" xfId="0" applyFont="1" applyFill="1" applyBorder="1" applyAlignment="1">
      <alignment vertical="center"/>
    </xf>
    <xf numFmtId="3" fontId="19" fillId="0" borderId="0" xfId="0" applyNumberFormat="1" applyFont="1" applyFill="1" applyBorder="1" applyAlignment="1">
      <alignment vertical="center" wrapText="1"/>
    </xf>
    <xf numFmtId="0" fontId="19" fillId="33" borderId="10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/>
    </xf>
    <xf numFmtId="3" fontId="20" fillId="0" borderId="0" xfId="0" applyNumberFormat="1" applyFont="1" applyFill="1" applyBorder="1" applyAlignment="1">
      <alignment vertical="center"/>
    </xf>
    <xf numFmtId="43" fontId="20" fillId="0" borderId="0" xfId="42" applyFont="1" applyFill="1" applyBorder="1" applyAlignment="1">
      <alignment vertical="center"/>
    </xf>
    <xf numFmtId="0" fontId="19" fillId="0" borderId="0" xfId="0" applyFont="1" applyFill="1" applyBorder="1" applyAlignment="1">
      <alignment vertical="center" wrapText="1"/>
    </xf>
    <xf numFmtId="0" fontId="20" fillId="0" borderId="0" xfId="0" applyFont="1" applyFill="1" applyBorder="1" applyAlignment="1">
      <alignment vertical="center" wrapText="1"/>
    </xf>
    <xf numFmtId="3" fontId="19" fillId="0" borderId="0" xfId="0" applyNumberFormat="1" applyFont="1" applyFill="1" applyBorder="1" applyAlignment="1">
      <alignment horizontal="right" vertical="center" wrapText="1"/>
    </xf>
    <xf numFmtId="164" fontId="18" fillId="0" borderId="0" xfId="0" applyNumberFormat="1" applyFont="1" applyFill="1" applyBorder="1" applyAlignment="1">
      <alignment horizontal="right" vertical="center" wrapText="1"/>
    </xf>
    <xf numFmtId="0" fontId="19" fillId="33" borderId="16" xfId="0" applyFont="1" applyFill="1" applyBorder="1" applyAlignment="1">
      <alignment horizontal="center" vertical="center" wrapText="1"/>
    </xf>
    <xf numFmtId="0" fontId="19" fillId="33" borderId="18" xfId="0" applyFont="1" applyFill="1" applyBorder="1" applyAlignment="1">
      <alignment horizontal="center" vertical="center" wrapText="1"/>
    </xf>
    <xf numFmtId="0" fontId="19" fillId="33" borderId="13" xfId="0" applyFont="1" applyFill="1" applyBorder="1" applyAlignment="1">
      <alignment horizontal="center" vertical="center" wrapText="1"/>
    </xf>
    <xf numFmtId="0" fontId="19" fillId="33" borderId="14" xfId="0" applyFont="1" applyFill="1" applyBorder="1" applyAlignment="1">
      <alignment horizontal="center" vertical="center" wrapText="1"/>
    </xf>
    <xf numFmtId="0" fontId="19" fillId="33" borderId="13" xfId="0" applyFont="1" applyFill="1" applyBorder="1" applyAlignment="1">
      <alignment horizontal="center" vertical="center" wrapText="1"/>
    </xf>
    <xf numFmtId="0" fontId="19" fillId="33" borderId="14" xfId="0" applyFont="1" applyFill="1" applyBorder="1" applyAlignment="1">
      <alignment horizontal="center" vertical="center" wrapText="1"/>
    </xf>
    <xf numFmtId="0" fontId="19" fillId="33" borderId="12" xfId="0" applyFont="1" applyFill="1" applyBorder="1" applyAlignment="1">
      <alignment horizontal="center" vertical="center" wrapText="1"/>
    </xf>
    <xf numFmtId="0" fontId="19" fillId="33" borderId="11" xfId="0" applyFont="1" applyFill="1" applyBorder="1" applyAlignment="1">
      <alignment horizontal="center" vertical="center" wrapText="1"/>
    </xf>
    <xf numFmtId="0" fontId="18" fillId="0" borderId="13" xfId="0" applyFont="1" applyFill="1" applyBorder="1" applyAlignment="1">
      <alignment vertical="center" wrapText="1"/>
    </xf>
    <xf numFmtId="3" fontId="19" fillId="0" borderId="13" xfId="0" applyNumberFormat="1" applyFont="1" applyFill="1" applyBorder="1" applyAlignment="1">
      <alignment horizontal="right" vertical="center" wrapText="1"/>
    </xf>
    <xf numFmtId="0" fontId="18" fillId="0" borderId="19" xfId="0" applyFont="1" applyFill="1" applyBorder="1" applyAlignment="1">
      <alignment vertical="center" wrapText="1"/>
    </xf>
    <xf numFmtId="3" fontId="18" fillId="0" borderId="19" xfId="0" applyNumberFormat="1" applyFont="1" applyFill="1" applyBorder="1" applyAlignment="1">
      <alignment horizontal="right" vertical="center" wrapText="1"/>
    </xf>
    <xf numFmtId="0" fontId="19" fillId="0" borderId="19" xfId="0" applyFont="1" applyFill="1" applyBorder="1" applyAlignment="1">
      <alignment vertical="center" wrapText="1"/>
    </xf>
    <xf numFmtId="3" fontId="19" fillId="0" borderId="19" xfId="0" applyNumberFormat="1" applyFont="1" applyFill="1" applyBorder="1" applyAlignment="1">
      <alignment horizontal="right" vertical="center" wrapText="1"/>
    </xf>
    <xf numFmtId="0" fontId="19" fillId="0" borderId="19" xfId="0" applyFont="1" applyFill="1" applyBorder="1" applyAlignment="1">
      <alignment horizontal="right" vertical="center" wrapText="1"/>
    </xf>
    <xf numFmtId="164" fontId="19" fillId="0" borderId="19" xfId="42" applyNumberFormat="1" applyFont="1" applyFill="1" applyBorder="1" applyAlignment="1">
      <alignment horizontal="center" vertical="center" wrapText="1"/>
    </xf>
    <xf numFmtId="164" fontId="19" fillId="0" borderId="19" xfId="42" applyNumberFormat="1" applyFont="1" applyFill="1" applyBorder="1" applyAlignment="1">
      <alignment horizontal="right" vertical="center" wrapText="1"/>
    </xf>
    <xf numFmtId="164" fontId="18" fillId="0" borderId="19" xfId="42" applyNumberFormat="1" applyFont="1" applyFill="1" applyBorder="1" applyAlignment="1">
      <alignment horizontal="center" vertical="center" wrapText="1"/>
    </xf>
    <xf numFmtId="164" fontId="18" fillId="0" borderId="19" xfId="42" applyNumberFormat="1" applyFont="1" applyFill="1" applyBorder="1" applyAlignment="1">
      <alignment horizontal="right" vertical="center" wrapText="1"/>
    </xf>
    <xf numFmtId="0" fontId="18" fillId="0" borderId="19" xfId="0" applyFont="1" applyFill="1" applyBorder="1" applyAlignment="1">
      <alignment horizontal="right" vertical="center" wrapText="1"/>
    </xf>
    <xf numFmtId="0" fontId="19" fillId="0" borderId="14" xfId="0" applyFont="1" applyFill="1" applyBorder="1" applyAlignment="1">
      <alignment vertical="center" wrapText="1"/>
    </xf>
    <xf numFmtId="3" fontId="19" fillId="0" borderId="14" xfId="0" applyNumberFormat="1" applyFont="1" applyFill="1" applyBorder="1" applyAlignment="1">
      <alignment horizontal="right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11" xfId="0" applyFont="1" applyFill="1" applyBorder="1" applyAlignment="1">
      <alignment horizontal="center" vertical="center" wrapText="1"/>
    </xf>
    <xf numFmtId="0" fontId="19" fillId="33" borderId="15" xfId="0" applyFont="1" applyFill="1" applyBorder="1" applyAlignment="1">
      <alignment horizontal="center" vertical="center" wrapText="1"/>
    </xf>
    <xf numFmtId="0" fontId="19" fillId="33" borderId="17" xfId="0" applyFont="1" applyFill="1" applyBorder="1" applyAlignment="1">
      <alignment horizontal="center" vertical="center" wrapText="1"/>
    </xf>
    <xf numFmtId="3" fontId="18" fillId="34" borderId="13" xfId="0" applyNumberFormat="1" applyFont="1" applyFill="1" applyBorder="1" applyAlignment="1">
      <alignment vertical="center" wrapText="1"/>
    </xf>
    <xf numFmtId="165" fontId="20" fillId="0" borderId="13" xfId="42" applyNumberFormat="1" applyFont="1" applyFill="1" applyBorder="1" applyAlignment="1">
      <alignment vertical="center"/>
    </xf>
    <xf numFmtId="3" fontId="18" fillId="34" borderId="19" xfId="0" applyNumberFormat="1" applyFont="1" applyFill="1" applyBorder="1" applyAlignment="1">
      <alignment vertical="center" wrapText="1"/>
    </xf>
    <xf numFmtId="165" fontId="20" fillId="0" borderId="19" xfId="42" applyNumberFormat="1" applyFont="1" applyFill="1" applyBorder="1" applyAlignment="1">
      <alignment vertical="center"/>
    </xf>
    <xf numFmtId="3" fontId="18" fillId="34" borderId="19" xfId="0" applyNumberFormat="1" applyFont="1" applyFill="1" applyBorder="1" applyAlignment="1">
      <alignment horizontal="right" vertical="center" wrapText="1"/>
    </xf>
    <xf numFmtId="3" fontId="18" fillId="0" borderId="19" xfId="0" applyNumberFormat="1" applyFont="1" applyFill="1" applyBorder="1" applyAlignment="1">
      <alignment vertical="center" wrapText="1"/>
    </xf>
    <xf numFmtId="3" fontId="19" fillId="0" borderId="19" xfId="0" applyNumberFormat="1" applyFont="1" applyFill="1" applyBorder="1" applyAlignment="1">
      <alignment vertical="center" wrapText="1"/>
    </xf>
    <xf numFmtId="3" fontId="19" fillId="0" borderId="14" xfId="0" applyNumberFormat="1" applyFont="1" applyFill="1" applyBorder="1" applyAlignment="1">
      <alignment vertical="center" wrapText="1"/>
    </xf>
    <xf numFmtId="3" fontId="22" fillId="34" borderId="13" xfId="0" applyNumberFormat="1" applyFont="1" applyFill="1" applyBorder="1" applyAlignment="1">
      <alignment vertical="center" wrapText="1"/>
    </xf>
    <xf numFmtId="0" fontId="19" fillId="0" borderId="13" xfId="0" applyFont="1" applyFill="1" applyBorder="1" applyAlignment="1">
      <alignment vertical="center" wrapText="1"/>
    </xf>
    <xf numFmtId="0" fontId="18" fillId="0" borderId="13" xfId="0" applyFont="1" applyFill="1" applyBorder="1" applyAlignment="1">
      <alignment horizontal="right" vertical="center" wrapText="1"/>
    </xf>
    <xf numFmtId="3" fontId="18" fillId="0" borderId="13" xfId="0" applyNumberFormat="1" applyFont="1" applyFill="1" applyBorder="1" applyAlignment="1">
      <alignment horizontal="right" vertical="center" wrapText="1"/>
    </xf>
    <xf numFmtId="3" fontId="20" fillId="0" borderId="19" xfId="0" applyNumberFormat="1" applyFont="1" applyBorder="1" applyAlignment="1">
      <alignment vertical="center"/>
    </xf>
    <xf numFmtId="164" fontId="19" fillId="0" borderId="14" xfId="0" applyNumberFormat="1" applyFont="1" applyFill="1" applyBorder="1" applyAlignment="1">
      <alignment horizontal="right" vertical="center" wrapText="1"/>
    </xf>
    <xf numFmtId="3" fontId="20" fillId="0" borderId="19" xfId="0" applyNumberFormat="1" applyFont="1" applyFill="1" applyBorder="1" applyAlignment="1">
      <alignment vertical="center"/>
    </xf>
    <xf numFmtId="164" fontId="19" fillId="0" borderId="0" xfId="0" applyNumberFormat="1" applyFont="1" applyFill="1" applyBorder="1" applyAlignment="1">
      <alignment horizontal="right" vertical="center" wrapText="1"/>
    </xf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illares" xfId="42" builtinId="3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http://ebs.spf.tabasco.local:8000/OA_MEDIA/logoGETAB.jp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61</xdr:row>
      <xdr:rowOff>0</xdr:rowOff>
    </xdr:from>
    <xdr:to>
      <xdr:col>4</xdr:col>
      <xdr:colOff>311150</xdr:colOff>
      <xdr:row>61</xdr:row>
      <xdr:rowOff>316676</xdr:rowOff>
    </xdr:to>
    <xdr:pic>
      <xdr:nvPicPr>
        <xdr:cNvPr id="3" name="Picture 1" descr="An Image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69150" y="0"/>
          <a:ext cx="3175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565220</xdr:colOff>
      <xdr:row>0</xdr:row>
      <xdr:rowOff>31401</xdr:rowOff>
    </xdr:from>
    <xdr:to>
      <xdr:col>3</xdr:col>
      <xdr:colOff>983902</xdr:colOff>
      <xdr:row>3</xdr:row>
      <xdr:rowOff>78811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50275" y="31401"/>
          <a:ext cx="1444451" cy="6230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68"/>
  <sheetViews>
    <sheetView showGridLines="0" tabSelected="1" zoomScale="91" zoomScaleNormal="91" workbookViewId="0">
      <selection activeCell="A2" sqref="A2:D2"/>
    </sheetView>
  </sheetViews>
  <sheetFormatPr baseColWidth="10" defaultColWidth="11.42578125" defaultRowHeight="12.75" x14ac:dyDescent="0.25"/>
  <cols>
    <col min="1" max="1" width="94.42578125" style="8" customWidth="1"/>
    <col min="2" max="2" width="14.7109375" style="1" customWidth="1"/>
    <col min="3" max="3" width="15.42578125" style="1" customWidth="1"/>
    <col min="4" max="4" width="15.5703125" style="1" customWidth="1"/>
    <col min="5" max="16384" width="11.42578125" style="1"/>
  </cols>
  <sheetData>
    <row r="1" spans="1:4" ht="14.25" customHeight="1" x14ac:dyDescent="0.25">
      <c r="A1" s="33" t="s">
        <v>45</v>
      </c>
      <c r="B1" s="33"/>
      <c r="C1" s="33"/>
      <c r="D1" s="33"/>
    </row>
    <row r="2" spans="1:4" ht="15" customHeight="1" x14ac:dyDescent="0.25">
      <c r="A2" s="33" t="s">
        <v>0</v>
      </c>
      <c r="B2" s="33"/>
      <c r="C2" s="33"/>
      <c r="D2" s="33"/>
    </row>
    <row r="3" spans="1:4" ht="16.5" customHeight="1" x14ac:dyDescent="0.25">
      <c r="A3" s="33" t="s">
        <v>47</v>
      </c>
      <c r="B3" s="33"/>
      <c r="C3" s="33"/>
      <c r="D3" s="33"/>
    </row>
    <row r="4" spans="1:4" ht="12.75" customHeight="1" x14ac:dyDescent="0.25">
      <c r="A4" s="34" t="s">
        <v>46</v>
      </c>
      <c r="B4" s="33"/>
      <c r="C4" s="34"/>
      <c r="D4" s="33"/>
    </row>
    <row r="5" spans="1:4" ht="24" customHeight="1" x14ac:dyDescent="0.25">
      <c r="A5" s="35" t="s">
        <v>1</v>
      </c>
      <c r="B5" s="15" t="s">
        <v>51</v>
      </c>
      <c r="C5" s="17" t="s">
        <v>3</v>
      </c>
      <c r="D5" s="15" t="s">
        <v>52</v>
      </c>
    </row>
    <row r="6" spans="1:4" ht="25.5" customHeight="1" x14ac:dyDescent="0.25">
      <c r="A6" s="36"/>
      <c r="B6" s="16"/>
      <c r="C6" s="18"/>
      <c r="D6" s="16"/>
    </row>
    <row r="7" spans="1:4" x14ac:dyDescent="0.25">
      <c r="A7" s="19" t="s">
        <v>48</v>
      </c>
      <c r="B7" s="20">
        <f>+B8+B9+B10</f>
        <v>66240237899</v>
      </c>
      <c r="C7" s="20">
        <f>+C8+C9+C10</f>
        <v>70907520773</v>
      </c>
      <c r="D7" s="20">
        <f>+D8+D9+D10</f>
        <v>69930926551</v>
      </c>
    </row>
    <row r="8" spans="1:4" x14ac:dyDescent="0.25">
      <c r="A8" s="21" t="s">
        <v>5</v>
      </c>
      <c r="B8" s="22">
        <f>+B41</f>
        <v>38971384519</v>
      </c>
      <c r="C8" s="22">
        <f>+C41</f>
        <v>39374815213</v>
      </c>
      <c r="D8" s="22">
        <f>+D41</f>
        <v>38398220991</v>
      </c>
    </row>
    <row r="9" spans="1:4" x14ac:dyDescent="0.25">
      <c r="A9" s="21" t="s">
        <v>6</v>
      </c>
      <c r="B9" s="22">
        <f>+B52</f>
        <v>27733073546</v>
      </c>
      <c r="C9" s="22">
        <f>+C52</f>
        <v>31494623958</v>
      </c>
      <c r="D9" s="22">
        <f>+D52</f>
        <v>31494623958</v>
      </c>
    </row>
    <row r="10" spans="1:4" x14ac:dyDescent="0.25">
      <c r="A10" s="21" t="s">
        <v>7</v>
      </c>
      <c r="B10" s="22">
        <f>+B35</f>
        <v>-464220166</v>
      </c>
      <c r="C10" s="22">
        <f>+C35</f>
        <v>38081602</v>
      </c>
      <c r="D10" s="22">
        <f>+D35</f>
        <v>38081602</v>
      </c>
    </row>
    <row r="11" spans="1:4" ht="14.25" x14ac:dyDescent="0.25">
      <c r="A11" s="23" t="s">
        <v>49</v>
      </c>
      <c r="B11" s="24">
        <f>+B12+B13</f>
        <v>66240237899</v>
      </c>
      <c r="C11" s="24">
        <f>+C12+C13</f>
        <v>71142374980</v>
      </c>
      <c r="D11" s="24">
        <f>+D12+D13</f>
        <v>70742004491</v>
      </c>
    </row>
    <row r="12" spans="1:4" x14ac:dyDescent="0.25">
      <c r="A12" s="21" t="s">
        <v>8</v>
      </c>
      <c r="B12" s="22">
        <f>+B45</f>
        <v>38557311363</v>
      </c>
      <c r="C12" s="22">
        <f>+C45</f>
        <v>40819674708</v>
      </c>
      <c r="D12" s="22">
        <f>+D45</f>
        <v>40422394657</v>
      </c>
    </row>
    <row r="13" spans="1:4" x14ac:dyDescent="0.25">
      <c r="A13" s="21" t="s">
        <v>9</v>
      </c>
      <c r="B13" s="22">
        <f>+B56</f>
        <v>27682926536</v>
      </c>
      <c r="C13" s="22">
        <f>+C56</f>
        <v>30322700272</v>
      </c>
      <c r="D13" s="22">
        <f>+D56</f>
        <v>30319609834</v>
      </c>
    </row>
    <row r="14" spans="1:4" x14ac:dyDescent="0.25">
      <c r="A14" s="21" t="s">
        <v>50</v>
      </c>
      <c r="B14" s="25">
        <f>+B15+B16</f>
        <v>0</v>
      </c>
      <c r="C14" s="26">
        <f>+C15+C16</f>
        <v>2177974613</v>
      </c>
      <c r="D14" s="27">
        <f>+D15+D16</f>
        <v>2162245978</v>
      </c>
    </row>
    <row r="15" spans="1:4" x14ac:dyDescent="0.25">
      <c r="A15" s="21" t="s">
        <v>10</v>
      </c>
      <c r="B15" s="25">
        <f>+B46</f>
        <v>0</v>
      </c>
      <c r="C15" s="28">
        <f>+C46</f>
        <v>1548479125</v>
      </c>
      <c r="D15" s="29">
        <f>+D46</f>
        <v>1532750490</v>
      </c>
    </row>
    <row r="16" spans="1:4" x14ac:dyDescent="0.25">
      <c r="A16" s="21" t="s">
        <v>11</v>
      </c>
      <c r="B16" s="30">
        <f>+B57</f>
        <v>0</v>
      </c>
      <c r="C16" s="28">
        <f>+C57</f>
        <v>629495488</v>
      </c>
      <c r="D16" s="29">
        <f>+D57</f>
        <v>629495488</v>
      </c>
    </row>
    <row r="17" spans="1:4" x14ac:dyDescent="0.25">
      <c r="A17" s="23" t="s">
        <v>12</v>
      </c>
      <c r="B17" s="24">
        <f>+B7-B11+B14</f>
        <v>0</v>
      </c>
      <c r="C17" s="24">
        <f>+C7-C11+C14</f>
        <v>1943120406</v>
      </c>
      <c r="D17" s="24">
        <f>+D7-D11+D14</f>
        <v>1351168038</v>
      </c>
    </row>
    <row r="18" spans="1:4" x14ac:dyDescent="0.25">
      <c r="A18" s="23" t="s">
        <v>13</v>
      </c>
      <c r="B18" s="24">
        <f>+B17-B10</f>
        <v>464220166</v>
      </c>
      <c r="C18" s="24">
        <f>+C17-C10</f>
        <v>1905038804</v>
      </c>
      <c r="D18" s="24">
        <f>+D17-D10</f>
        <v>1313086436</v>
      </c>
    </row>
    <row r="19" spans="1:4" ht="25.5" x14ac:dyDescent="0.25">
      <c r="A19" s="31" t="s">
        <v>14</v>
      </c>
      <c r="B19" s="32">
        <f>+B18-B14</f>
        <v>464220166</v>
      </c>
      <c r="C19" s="32">
        <f>+C18-C14</f>
        <v>-272935809</v>
      </c>
      <c r="D19" s="32">
        <f>+D18-D14</f>
        <v>-849159542</v>
      </c>
    </row>
    <row r="20" spans="1:4" ht="11.25" customHeight="1" x14ac:dyDescent="0.25">
      <c r="A20" s="7"/>
      <c r="B20" s="9"/>
      <c r="C20" s="9"/>
      <c r="D20" s="9"/>
    </row>
    <row r="21" spans="1:4" ht="20.100000000000001" customHeight="1" x14ac:dyDescent="0.25">
      <c r="A21" s="3" t="s">
        <v>15</v>
      </c>
      <c r="B21" s="3" t="s">
        <v>16</v>
      </c>
      <c r="C21" s="3" t="s">
        <v>3</v>
      </c>
      <c r="D21" s="3" t="s">
        <v>4</v>
      </c>
    </row>
    <row r="22" spans="1:4" x14ac:dyDescent="0.25">
      <c r="A22" s="46" t="s">
        <v>17</v>
      </c>
      <c r="B22" s="20">
        <v>533113742</v>
      </c>
      <c r="C22" s="20">
        <f>+C23+C24</f>
        <v>452081128</v>
      </c>
      <c r="D22" s="20">
        <f>+D23+D24</f>
        <v>452081128</v>
      </c>
    </row>
    <row r="23" spans="1:4" x14ac:dyDescent="0.25">
      <c r="A23" s="21" t="s">
        <v>18</v>
      </c>
      <c r="B23" s="51">
        <v>319339757</v>
      </c>
      <c r="C23" s="22">
        <v>263349479</v>
      </c>
      <c r="D23" s="22">
        <v>263349479</v>
      </c>
    </row>
    <row r="24" spans="1:4" x14ac:dyDescent="0.25">
      <c r="A24" s="21" t="s">
        <v>19</v>
      </c>
      <c r="B24" s="41">
        <v>213773985</v>
      </c>
      <c r="C24" s="41">
        <v>188731649</v>
      </c>
      <c r="D24" s="41">
        <v>188731649</v>
      </c>
    </row>
    <row r="25" spans="1:4" ht="20.100000000000001" customHeight="1" x14ac:dyDescent="0.25">
      <c r="A25" s="31" t="s">
        <v>20</v>
      </c>
      <c r="B25" s="32">
        <f>+B19+B22</f>
        <v>997333908</v>
      </c>
      <c r="C25" s="32">
        <f>+C19+C22</f>
        <v>179145319</v>
      </c>
      <c r="D25" s="32">
        <f>+D19+D22</f>
        <v>-397078414</v>
      </c>
    </row>
    <row r="26" spans="1:4" ht="17.25" customHeight="1" x14ac:dyDescent="0.25">
      <c r="A26" s="7"/>
      <c r="B26" s="9"/>
      <c r="C26" s="9"/>
      <c r="D26" s="9"/>
    </row>
    <row r="27" spans="1:4" ht="20.100000000000001" customHeight="1" x14ac:dyDescent="0.25">
      <c r="A27" s="35" t="s">
        <v>15</v>
      </c>
      <c r="B27" s="13" t="s">
        <v>2</v>
      </c>
      <c r="C27" s="15" t="s">
        <v>3</v>
      </c>
      <c r="D27" s="13" t="s">
        <v>21</v>
      </c>
    </row>
    <row r="28" spans="1:4" ht="20.100000000000001" customHeight="1" x14ac:dyDescent="0.25">
      <c r="A28" s="36"/>
      <c r="B28" s="14" t="s">
        <v>16</v>
      </c>
      <c r="C28" s="16"/>
      <c r="D28" s="14" t="s">
        <v>4</v>
      </c>
    </row>
    <row r="29" spans="1:4" ht="20.100000000000001" customHeight="1" x14ac:dyDescent="0.25">
      <c r="A29" s="46" t="s">
        <v>22</v>
      </c>
      <c r="B29" s="47">
        <f>+B30+B31</f>
        <v>0</v>
      </c>
      <c r="C29" s="48">
        <v>5678403281</v>
      </c>
      <c r="D29" s="48">
        <v>5678403281</v>
      </c>
    </row>
    <row r="30" spans="1:4" x14ac:dyDescent="0.25">
      <c r="A30" s="21" t="s">
        <v>23</v>
      </c>
      <c r="B30" s="22">
        <f>+B43</f>
        <v>0</v>
      </c>
      <c r="C30" s="22">
        <f>+C43</f>
        <v>5678403281</v>
      </c>
      <c r="D30" s="22">
        <f>+D43</f>
        <v>5678403281</v>
      </c>
    </row>
    <row r="31" spans="1:4" x14ac:dyDescent="0.25">
      <c r="A31" s="21" t="s">
        <v>24</v>
      </c>
      <c r="B31" s="30">
        <f>+B54</f>
        <v>0</v>
      </c>
      <c r="C31" s="30">
        <f>+C54</f>
        <v>0</v>
      </c>
      <c r="D31" s="30">
        <f>+D54</f>
        <v>0</v>
      </c>
    </row>
    <row r="32" spans="1:4" ht="20.100000000000001" customHeight="1" x14ac:dyDescent="0.25">
      <c r="A32" s="23" t="s">
        <v>25</v>
      </c>
      <c r="B32" s="29">
        <f>+B33+B34</f>
        <v>464220166</v>
      </c>
      <c r="C32" s="49">
        <v>5640321679</v>
      </c>
      <c r="D32" s="49">
        <v>5640321679</v>
      </c>
    </row>
    <row r="33" spans="1:4" x14ac:dyDescent="0.25">
      <c r="A33" s="21" t="s">
        <v>26</v>
      </c>
      <c r="B33" s="22">
        <f>+B44</f>
        <v>414073156</v>
      </c>
      <c r="C33" s="39">
        <v>5570681326</v>
      </c>
      <c r="D33" s="39">
        <v>5570681326</v>
      </c>
    </row>
    <row r="34" spans="1:4" x14ac:dyDescent="0.25">
      <c r="A34" s="21" t="s">
        <v>27</v>
      </c>
      <c r="B34" s="22">
        <f>+B55</f>
        <v>50147010</v>
      </c>
      <c r="C34" s="41">
        <v>69640353</v>
      </c>
      <c r="D34" s="41">
        <v>69640353</v>
      </c>
    </row>
    <row r="35" spans="1:4" x14ac:dyDescent="0.25">
      <c r="A35" s="31" t="s">
        <v>28</v>
      </c>
      <c r="B35" s="50">
        <f>+B29-B32</f>
        <v>-464220166</v>
      </c>
      <c r="C35" s="50">
        <f>C30-C32</f>
        <v>38081602</v>
      </c>
      <c r="D35" s="50">
        <f>+D29-D32</f>
        <v>38081602</v>
      </c>
    </row>
    <row r="36" spans="1:4" x14ac:dyDescent="0.25">
      <c r="A36" s="7"/>
      <c r="B36" s="52"/>
      <c r="C36" s="52"/>
      <c r="D36" s="52"/>
    </row>
    <row r="37" spans="1:4" x14ac:dyDescent="0.25">
      <c r="A37" s="7"/>
      <c r="B37" s="52"/>
      <c r="C37" s="52"/>
      <c r="D37" s="52"/>
    </row>
    <row r="38" spans="1:4" ht="10.5" customHeight="1" x14ac:dyDescent="0.25">
      <c r="A38" s="7"/>
      <c r="B38" s="10"/>
      <c r="C38" s="10"/>
      <c r="D38" s="10"/>
    </row>
    <row r="39" spans="1:4" s="4" customFormat="1" ht="20.100000000000001" customHeight="1" x14ac:dyDescent="0.25">
      <c r="A39" s="35" t="s">
        <v>15</v>
      </c>
      <c r="B39" s="13" t="s">
        <v>2</v>
      </c>
      <c r="C39" s="17" t="s">
        <v>3</v>
      </c>
      <c r="D39" s="13" t="s">
        <v>21</v>
      </c>
    </row>
    <row r="40" spans="1:4" ht="20.100000000000001" customHeight="1" x14ac:dyDescent="0.25">
      <c r="A40" s="36"/>
      <c r="B40" s="14" t="s">
        <v>16</v>
      </c>
      <c r="C40" s="18"/>
      <c r="D40" s="14" t="s">
        <v>4</v>
      </c>
    </row>
    <row r="41" spans="1:4" s="6" customFormat="1" x14ac:dyDescent="0.25">
      <c r="A41" s="19" t="s">
        <v>29</v>
      </c>
      <c r="B41" s="37">
        <v>38971384519</v>
      </c>
      <c r="C41" s="45">
        <v>39374815213</v>
      </c>
      <c r="D41" s="45">
        <v>38398220991</v>
      </c>
    </row>
    <row r="42" spans="1:4" s="6" customFormat="1" x14ac:dyDescent="0.25">
      <c r="A42" s="21" t="s">
        <v>30</v>
      </c>
      <c r="B42" s="39">
        <f>B43-B44</f>
        <v>-414073156</v>
      </c>
      <c r="C42" s="39">
        <f>C43-C44</f>
        <v>107721955</v>
      </c>
      <c r="D42" s="39">
        <f>D43-D44</f>
        <v>107721955</v>
      </c>
    </row>
    <row r="43" spans="1:4" s="6" customFormat="1" x14ac:dyDescent="0.25">
      <c r="A43" s="21" t="s">
        <v>31</v>
      </c>
      <c r="B43" s="22">
        <v>0</v>
      </c>
      <c r="C43" s="41">
        <v>5678403281</v>
      </c>
      <c r="D43" s="41">
        <v>5678403281</v>
      </c>
    </row>
    <row r="44" spans="1:4" s="6" customFormat="1" x14ac:dyDescent="0.25">
      <c r="A44" s="21" t="s">
        <v>32</v>
      </c>
      <c r="B44" s="41">
        <v>414073156</v>
      </c>
      <c r="C44" s="39">
        <v>5570681326</v>
      </c>
      <c r="D44" s="39">
        <v>5570681326</v>
      </c>
    </row>
    <row r="45" spans="1:4" s="6" customFormat="1" x14ac:dyDescent="0.25">
      <c r="A45" s="21" t="s">
        <v>33</v>
      </c>
      <c r="B45" s="22">
        <v>38557311363</v>
      </c>
      <c r="C45" s="40">
        <v>40819674708</v>
      </c>
      <c r="D45" s="40">
        <v>40422394657</v>
      </c>
    </row>
    <row r="46" spans="1:4" s="6" customFormat="1" x14ac:dyDescent="0.25">
      <c r="A46" s="21" t="s">
        <v>34</v>
      </c>
      <c r="B46" s="22">
        <v>0</v>
      </c>
      <c r="C46" s="22">
        <v>1548479125</v>
      </c>
      <c r="D46" s="22">
        <v>1532750490</v>
      </c>
    </row>
    <row r="47" spans="1:4" s="6" customFormat="1" x14ac:dyDescent="0.25">
      <c r="A47" s="23" t="s">
        <v>35</v>
      </c>
      <c r="B47" s="24">
        <f>+B41+B42-B45+B46</f>
        <v>0</v>
      </c>
      <c r="C47" s="24">
        <f>+C41+C42-C45+C46</f>
        <v>211341585</v>
      </c>
      <c r="D47" s="24">
        <f>+D41+D42-D45+D46</f>
        <v>-383701221</v>
      </c>
    </row>
    <row r="48" spans="1:4" s="6" customFormat="1" ht="25.5" x14ac:dyDescent="0.25">
      <c r="A48" s="31" t="s">
        <v>36</v>
      </c>
      <c r="B48" s="32">
        <f>+B47-B42</f>
        <v>414073156</v>
      </c>
      <c r="C48" s="32">
        <f>+C47-C42</f>
        <v>103619630</v>
      </c>
      <c r="D48" s="32">
        <f>+D47-D42</f>
        <v>-491423176</v>
      </c>
    </row>
    <row r="49" spans="1:4" s="6" customFormat="1" ht="11.25" customHeight="1" x14ac:dyDescent="0.25">
      <c r="A49" s="7"/>
      <c r="B49" s="9"/>
      <c r="C49" s="9"/>
      <c r="D49" s="9"/>
    </row>
    <row r="50" spans="1:4" s="6" customFormat="1" ht="20.100000000000001" customHeight="1" x14ac:dyDescent="0.25">
      <c r="A50" s="35" t="s">
        <v>15</v>
      </c>
      <c r="B50" s="13" t="s">
        <v>2</v>
      </c>
      <c r="C50" s="15" t="s">
        <v>3</v>
      </c>
      <c r="D50" s="11" t="s">
        <v>21</v>
      </c>
    </row>
    <row r="51" spans="1:4" s="6" customFormat="1" ht="20.100000000000001" customHeight="1" x14ac:dyDescent="0.25">
      <c r="A51" s="36"/>
      <c r="B51" s="14" t="s">
        <v>16</v>
      </c>
      <c r="C51" s="16"/>
      <c r="D51" s="12" t="s">
        <v>4</v>
      </c>
    </row>
    <row r="52" spans="1:4" s="6" customFormat="1" x14ac:dyDescent="0.25">
      <c r="A52" s="19" t="s">
        <v>37</v>
      </c>
      <c r="B52" s="37">
        <v>27733073546</v>
      </c>
      <c r="C52" s="37">
        <v>31494623958</v>
      </c>
      <c r="D52" s="38">
        <v>31494623958</v>
      </c>
    </row>
    <row r="53" spans="1:4" s="6" customFormat="1" x14ac:dyDescent="0.25">
      <c r="A53" s="21" t="s">
        <v>38</v>
      </c>
      <c r="B53" s="39">
        <v>-50147010</v>
      </c>
      <c r="C53" s="39">
        <v>-69640353</v>
      </c>
      <c r="D53" s="40">
        <v>-69640353</v>
      </c>
    </row>
    <row r="54" spans="1:4" s="6" customFormat="1" x14ac:dyDescent="0.25">
      <c r="A54" s="21" t="s">
        <v>39</v>
      </c>
      <c r="B54" s="22">
        <v>0</v>
      </c>
      <c r="C54" s="22">
        <v>0</v>
      </c>
      <c r="D54" s="22">
        <v>0</v>
      </c>
    </row>
    <row r="55" spans="1:4" s="6" customFormat="1" x14ac:dyDescent="0.25">
      <c r="A55" s="21" t="s">
        <v>40</v>
      </c>
      <c r="B55" s="41">
        <v>50147010</v>
      </c>
      <c r="C55" s="41">
        <v>69640353</v>
      </c>
      <c r="D55" s="41">
        <v>69640353</v>
      </c>
    </row>
    <row r="56" spans="1:4" s="6" customFormat="1" x14ac:dyDescent="0.25">
      <c r="A56" s="21" t="s">
        <v>41</v>
      </c>
      <c r="B56" s="39">
        <f>B52+B53</f>
        <v>27682926536</v>
      </c>
      <c r="C56" s="40">
        <v>30322700272</v>
      </c>
      <c r="D56" s="40">
        <v>30319609834</v>
      </c>
    </row>
    <row r="57" spans="1:4" s="6" customFormat="1" x14ac:dyDescent="0.25">
      <c r="A57" s="21" t="s">
        <v>42</v>
      </c>
      <c r="B57" s="42">
        <v>0</v>
      </c>
      <c r="C57" s="42">
        <v>629495488</v>
      </c>
      <c r="D57" s="42">
        <f>+C57</f>
        <v>629495488</v>
      </c>
    </row>
    <row r="58" spans="1:4" s="6" customFormat="1" x14ac:dyDescent="0.25">
      <c r="A58" s="23" t="s">
        <v>43</v>
      </c>
      <c r="B58" s="43">
        <f>+B52+B53-B56+B57</f>
        <v>0</v>
      </c>
      <c r="C58" s="43">
        <f>+C52+C53-C56+C57</f>
        <v>1731778821</v>
      </c>
      <c r="D58" s="43">
        <f>+D52+D53-D56+D57</f>
        <v>1734869259</v>
      </c>
    </row>
    <row r="59" spans="1:4" s="6" customFormat="1" x14ac:dyDescent="0.25">
      <c r="A59" s="31" t="s">
        <v>44</v>
      </c>
      <c r="B59" s="44">
        <f>+B58-B53</f>
        <v>50147010</v>
      </c>
      <c r="C59" s="44">
        <f>+C58-C53</f>
        <v>1801419174</v>
      </c>
      <c r="D59" s="44">
        <f>+D58-D53</f>
        <v>1804509612</v>
      </c>
    </row>
    <row r="60" spans="1:4" s="6" customFormat="1" ht="33" customHeight="1" x14ac:dyDescent="0.25">
      <c r="A60" s="7"/>
      <c r="B60" s="2"/>
      <c r="C60" s="2"/>
      <c r="D60" s="2"/>
    </row>
    <row r="61" spans="1:4" s="6" customFormat="1" ht="33" customHeight="1" x14ac:dyDescent="0.25">
      <c r="A61" s="7"/>
      <c r="B61" s="2"/>
      <c r="C61" s="2"/>
      <c r="D61" s="2"/>
    </row>
    <row r="62" spans="1:4" ht="33" customHeight="1" x14ac:dyDescent="0.25">
      <c r="C62" s="5"/>
    </row>
    <row r="63" spans="1:4" ht="33" customHeight="1" x14ac:dyDescent="0.25"/>
    <row r="64" spans="1:4" ht="33" customHeight="1" x14ac:dyDescent="0.25"/>
    <row r="65" ht="33" customHeight="1" x14ac:dyDescent="0.25"/>
    <row r="66" ht="33" customHeight="1" x14ac:dyDescent="0.25"/>
    <row r="67" ht="33" customHeight="1" x14ac:dyDescent="0.25"/>
    <row r="68" ht="33" customHeight="1" x14ac:dyDescent="0.25"/>
  </sheetData>
  <mergeCells count="14">
    <mergeCell ref="A1:D1"/>
    <mergeCell ref="A2:D2"/>
    <mergeCell ref="A3:D3"/>
    <mergeCell ref="A4:D4"/>
    <mergeCell ref="A5:A6"/>
    <mergeCell ref="C5:C6"/>
    <mergeCell ref="B5:B6"/>
    <mergeCell ref="D5:D6"/>
    <mergeCell ref="C50:C51"/>
    <mergeCell ref="A50:A51"/>
    <mergeCell ref="C39:C40"/>
    <mergeCell ref="A39:A40"/>
    <mergeCell ref="A27:A28"/>
    <mergeCell ref="C27:C28"/>
  </mergeCells>
  <printOptions horizontalCentered="1"/>
  <pageMargins left="0.70866141732283472" right="0.70866141732283472" top="0.74803149606299213" bottom="0.74803149606299213" header="0.31496062992125984" footer="0.31496062992125984"/>
  <pageSetup scale="89" fitToHeight="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BALANCE OK</vt:lpstr>
      <vt:lpstr>'BALANCE OK'!Área_de_impresión</vt:lpstr>
      <vt:lpstr>'BALANCE OK'!Títulos_a_imprimir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RTF Template</dc:title>
  <dc:creator>Luis Chavez Robles</dc:creator>
  <cp:lastModifiedBy>Gerardo Garcia Reyes</cp:lastModifiedBy>
  <cp:lastPrinted>2026-04-17T23:17:50Z</cp:lastPrinted>
  <dcterms:created xsi:type="dcterms:W3CDTF">2021-03-31T17:34:38Z</dcterms:created>
  <dcterms:modified xsi:type="dcterms:W3CDTF">2026-04-17T23:44:40Z</dcterms:modified>
</cp:coreProperties>
</file>