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872" activeTab="0"/>
  </bookViews>
  <sheets>
    <sheet name="IV  TRIMESTRE" sheetId="1" r:id="rId1"/>
  </sheets>
  <definedNames>
    <definedName name="_xlnm.Print_Area" localSheetId="0">'IV  TRIMESTRE'!$A$1:$J$263</definedName>
    <definedName name="OLE_LINK1" localSheetId="0">'IV  TRIMESTRE'!#REF!</definedName>
  </definedNames>
  <calcPr fullCalcOnLoad="1"/>
</workbook>
</file>

<file path=xl/sharedStrings.xml><?xml version="1.0" encoding="utf-8"?>
<sst xmlns="http://schemas.openxmlformats.org/spreadsheetml/2006/main" count="249" uniqueCount="60">
  <si>
    <t>Fondo General de Participaciones</t>
  </si>
  <si>
    <t>Municipio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</si>
  <si>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</si>
  <si>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</si>
  <si>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</si>
  <si>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</si>
  <si>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</si>
  <si>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</si>
  <si>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</si>
  <si>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</si>
  <si>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</si>
  <si>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</si>
  <si>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</si>
  <si>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</si>
  <si>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</si>
  <si>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</si>
  <si>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</si>
  <si>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</si>
  <si>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</si>
  <si>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TOTAL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</si>
  <si>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</si>
  <si>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</si>
  <si>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</si>
  <si>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</si>
  <si>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</si>
  <si>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</si>
  <si>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</si>
  <si>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</si>
  <si>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</si>
  <si>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30%               Fondo de compensación</t>
  </si>
  <si>
    <t>70%               Fondo de compensación</t>
  </si>
  <si>
    <t>30%               IEPS Gasolina y Diesel</t>
  </si>
  <si>
    <t>70%               IEPS Gasolina y Diesel</t>
  </si>
  <si>
    <t>Fondo de Fomento Municipal               (70% del 100%)</t>
  </si>
  <si>
    <t>Fondo por Coordinación en Predial                                          (30% del 100% FFM)</t>
  </si>
  <si>
    <t>Subsecretario de Ingresos</t>
  </si>
  <si>
    <t>L. C. P. Julián Enrique Romero Oropeza</t>
  </si>
  <si>
    <t>PARTICIPACIONES FEDERALES MINISTRADAS A LOS MUNICIPIOS EN EL IV TRIMESTRE DEL EJERCICIO FISCAL 2019</t>
  </si>
  <si>
    <t>PARTICIPACIONES FEDERALES MINISTRADAS A LOS MUNICIPIOS EN EL MES DE OCTUBRE DEL EJERCICIO FISCAL 2019</t>
  </si>
  <si>
    <t>PARTICIPACIONES FEDERALES MINISTRADAS A LOS MUNICIPIOS EN EL MES DE NOVIEMBRE DEL EJERCICIO FISCAL 2019</t>
  </si>
  <si>
    <t>PARTICIPACIONES FEDERALES MINISTRADAS A LOS MUNICIPIOS EN EL MES DE DICIEMBRE DEL EJERCICIO FISCAL 2019</t>
  </si>
  <si>
    <t>REFERENCIA</t>
  </si>
  <si>
    <t>Fondo de Fomento Municipal         (70% del 100% FFM)</t>
  </si>
  <si>
    <t>FEIEF (FGP)</t>
  </si>
  <si>
    <t>Total Fondo General de Participaciones S / FEIEF</t>
  </si>
  <si>
    <t>Fondo de Fomento Municipal</t>
  </si>
  <si>
    <t>FEIEF (FFM)</t>
  </si>
  <si>
    <t>Total Fondo de Fomento Municipal          S / FEIEF</t>
  </si>
  <si>
    <t>Fondo de Fiscalización y Recaudación</t>
  </si>
  <si>
    <t>FEIEF (FOFIR)</t>
  </si>
  <si>
    <t>Total Fondo de Fiscalización y Recaudación     S / FEIEF</t>
  </si>
  <si>
    <t>Total FEIEF</t>
  </si>
  <si>
    <t>Fondo por Coordinación en Predial                     (30% del 100% FFM)</t>
  </si>
  <si>
    <t>Total Participaciones ministradas</t>
  </si>
  <si>
    <t>FEIEF</t>
  </si>
  <si>
    <t>Total Ministrado (Incluye FEIEF)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</si>
  <si>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Incluye FEIEF IV Trimestre 2019.</t>
    </r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</si>
  <si>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Incluye FEIEF IV Trimestre 2019, así como el segundo ajuste cuatrimestral del mismo año.</t>
    </r>
  </si>
  <si>
    <t>N/A</t>
  </si>
  <si>
    <t>Total Ministrado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</si>
</sst>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  <numFmt numFmtId="184" formatCode="0.0"/>
    <numFmt numFmtId="185" formatCode="_-* #,##0.00_-;\-* #,##0.00_-;_-* &quot;-&quot;???_-;_-@_-"/>
    <numFmt numFmtId="186" formatCode="#,##0.00_ ;\-#,##0.00\ 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Alignment="1">
      <alignment/>
    </xf>
    <xf numFmtId="173" fontId="4" fillId="0" borderId="0" xfId="0" applyNumberFormat="1" applyFont="1" applyFill="1" applyBorder="1" applyAlignment="1">
      <alignment vertical="center" wrapText="1"/>
    </xf>
    <xf numFmtId="173" fontId="4" fillId="0" borderId="0" xfId="48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/>
    </xf>
    <xf numFmtId="43" fontId="3" fillId="0" borderId="10" xfId="59" applyNumberFormat="1" applyFont="1" applyFill="1" applyBorder="1" applyAlignment="1">
      <alignment horizontal="center" vertical="center" wrapText="1"/>
      <protection/>
    </xf>
    <xf numFmtId="173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3" fontId="45" fillId="0" borderId="0" xfId="0" applyNumberFormat="1" applyFont="1" applyFill="1" applyAlignment="1">
      <alignment horizontal="center"/>
    </xf>
    <xf numFmtId="173" fontId="7" fillId="0" borderId="0" xfId="0" applyNumberFormat="1" applyFont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43" fontId="0" fillId="0" borderId="0" xfId="0" applyNumberFormat="1" applyFont="1" applyAlignment="1">
      <alignment/>
    </xf>
    <xf numFmtId="43" fontId="0" fillId="0" borderId="0" xfId="48" applyFont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52" applyFont="1" applyFill="1" applyBorder="1" applyAlignment="1">
      <alignment horizontal="center" vertical="center" wrapText="1"/>
    </xf>
    <xf numFmtId="43" fontId="0" fillId="0" borderId="0" xfId="52" applyFont="1" applyFill="1" applyBorder="1" applyAlignment="1">
      <alignment vertical="center"/>
    </xf>
    <xf numFmtId="43" fontId="3" fillId="0" borderId="0" xfId="0" applyNumberFormat="1" applyFont="1" applyAlignment="1">
      <alignment/>
    </xf>
    <xf numFmtId="43" fontId="0" fillId="0" borderId="0" xfId="0" applyNumberFormat="1" applyFont="1" applyFill="1" applyBorder="1" applyAlignment="1">
      <alignment/>
    </xf>
    <xf numFmtId="175" fontId="0" fillId="0" borderId="0" xfId="52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3" fontId="0" fillId="0" borderId="11" xfId="48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43" fontId="0" fillId="0" borderId="12" xfId="48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3" fontId="3" fillId="0" borderId="10" xfId="48" applyNumberFormat="1" applyFont="1" applyFill="1" applyBorder="1" applyAlignment="1">
      <alignment vertical="center"/>
    </xf>
    <xf numFmtId="43" fontId="3" fillId="0" borderId="0" xfId="48" applyNumberFormat="1" applyFont="1" applyFill="1" applyBorder="1" applyAlignment="1">
      <alignment vertical="center"/>
    </xf>
    <xf numFmtId="43" fontId="3" fillId="33" borderId="10" xfId="56" applyNumberFormat="1" applyFont="1" applyFill="1" applyBorder="1" applyAlignment="1">
      <alignment horizontal="center" vertical="center" wrapText="1"/>
      <protection/>
    </xf>
    <xf numFmtId="43" fontId="3" fillId="33" borderId="10" xfId="0" applyNumberFormat="1" applyFont="1" applyFill="1" applyBorder="1" applyAlignment="1">
      <alignment horizontal="center" vertical="center" wrapText="1"/>
    </xf>
    <xf numFmtId="43" fontId="0" fillId="0" borderId="11" xfId="50" applyNumberFormat="1" applyFont="1" applyFill="1" applyBorder="1" applyAlignment="1">
      <alignment vertical="center"/>
    </xf>
    <xf numFmtId="43" fontId="0" fillId="0" borderId="12" xfId="50" applyNumberFormat="1" applyFont="1" applyFill="1" applyBorder="1" applyAlignment="1">
      <alignment vertical="center"/>
    </xf>
    <xf numFmtId="4" fontId="3" fillId="0" borderId="10" xfId="48" applyNumberFormat="1" applyFont="1" applyFill="1" applyBorder="1" applyAlignment="1">
      <alignment vertical="center"/>
    </xf>
    <xf numFmtId="43" fontId="0" fillId="0" borderId="0" xfId="52" applyNumberFormat="1" applyFont="1" applyFill="1" applyBorder="1" applyAlignment="1">
      <alignment vertical="center"/>
    </xf>
    <xf numFmtId="43" fontId="0" fillId="0" borderId="0" xfId="52" applyNumberFormat="1" applyFont="1" applyBorder="1" applyAlignment="1">
      <alignment vertical="center"/>
    </xf>
    <xf numFmtId="43" fontId="0" fillId="0" borderId="11" xfId="52" applyNumberFormat="1" applyFont="1" applyFill="1" applyBorder="1" applyAlignment="1">
      <alignment vertical="center"/>
    </xf>
    <xf numFmtId="43" fontId="0" fillId="0" borderId="12" xfId="52" applyNumberFormat="1" applyFont="1" applyFill="1" applyBorder="1" applyAlignment="1">
      <alignment vertical="center"/>
    </xf>
    <xf numFmtId="43" fontId="3" fillId="0" borderId="10" xfId="52" applyNumberFormat="1" applyFont="1" applyFill="1" applyBorder="1" applyAlignment="1">
      <alignment vertical="center"/>
    </xf>
    <xf numFmtId="186" fontId="0" fillId="0" borderId="11" xfId="52" applyNumberFormat="1" applyFont="1" applyFill="1" applyBorder="1" applyAlignment="1">
      <alignment vertical="center"/>
    </xf>
    <xf numFmtId="186" fontId="0" fillId="0" borderId="12" xfId="52" applyNumberFormat="1" applyFont="1" applyFill="1" applyBorder="1" applyAlignment="1">
      <alignment vertical="center"/>
    </xf>
    <xf numFmtId="186" fontId="3" fillId="0" borderId="10" xfId="52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175" fontId="46" fillId="0" borderId="0" xfId="52" applyNumberFormat="1" applyFont="1" applyAlignment="1">
      <alignment/>
    </xf>
    <xf numFmtId="173" fontId="0" fillId="0" borderId="0" xfId="0" applyNumberFormat="1" applyFont="1" applyFill="1" applyBorder="1" applyAlignment="1">
      <alignment vertical="center" wrapText="1"/>
    </xf>
    <xf numFmtId="173" fontId="0" fillId="0" borderId="0" xfId="4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 horizontal="center"/>
    </xf>
    <xf numFmtId="172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4" fillId="0" borderId="13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_calendario 2005-ramo 33 mpios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638175</xdr:colOff>
      <xdr:row>7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70</xdr:row>
      <xdr:rowOff>28575</xdr:rowOff>
    </xdr:from>
    <xdr:to>
      <xdr:col>1</xdr:col>
      <xdr:colOff>695325</xdr:colOff>
      <xdr:row>76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658975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133350</xdr:rowOff>
    </xdr:from>
    <xdr:to>
      <xdr:col>1</xdr:col>
      <xdr:colOff>590550</xdr:colOff>
      <xdr:row>143</xdr:row>
      <xdr:rowOff>133350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822650"/>
          <a:ext cx="1571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203</xdr:row>
      <xdr:rowOff>47625</xdr:rowOff>
    </xdr:from>
    <xdr:to>
      <xdr:col>1</xdr:col>
      <xdr:colOff>628650</xdr:colOff>
      <xdr:row>209</xdr:row>
      <xdr:rowOff>142875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3081575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67"/>
  <sheetViews>
    <sheetView tabSelected="1" zoomScale="80" zoomScaleNormal="80" zoomScalePageLayoutView="0" workbookViewId="0" topLeftCell="A205">
      <selection activeCell="A1" sqref="A1"/>
    </sheetView>
  </sheetViews>
  <sheetFormatPr defaultColWidth="11.421875" defaultRowHeight="12.75"/>
  <cols>
    <col min="1" max="1" width="14.7109375" style="2" customWidth="1"/>
    <col min="2" max="2" width="15.7109375" style="2" customWidth="1"/>
    <col min="3" max="3" width="15.00390625" style="2" customWidth="1"/>
    <col min="4" max="4" width="14.8515625" style="2" customWidth="1"/>
    <col min="5" max="5" width="14.57421875" style="2" customWidth="1"/>
    <col min="6" max="6" width="14.7109375" style="2" customWidth="1"/>
    <col min="7" max="7" width="14.8515625" style="2" customWidth="1"/>
    <col min="8" max="8" width="16.57421875" style="2" customWidth="1"/>
    <col min="9" max="9" width="14.8515625" style="2" customWidth="1"/>
    <col min="10" max="10" width="16.57421875" style="2" customWidth="1"/>
    <col min="11" max="11" width="2.8515625" style="3" customWidth="1"/>
    <col min="12" max="12" width="16.7109375" style="1" bestFit="1" customWidth="1"/>
    <col min="13" max="14" width="14.7109375" style="1" customWidth="1"/>
    <col min="15" max="15" width="4.00390625" style="1" customWidth="1"/>
    <col min="16" max="16" width="14.00390625" style="1" bestFit="1" customWidth="1"/>
    <col min="17" max="17" width="11.57421875" style="1" bestFit="1" customWidth="1"/>
    <col min="18" max="18" width="14.00390625" style="1" bestFit="1" customWidth="1"/>
    <col min="19" max="19" width="3.28125" style="1" customWidth="1"/>
    <col min="20" max="20" width="14.00390625" style="1" bestFit="1" customWidth="1"/>
    <col min="21" max="21" width="11.57421875" style="1" bestFit="1" customWidth="1"/>
    <col min="22" max="22" width="14.00390625" style="1" bestFit="1" customWidth="1"/>
    <col min="23" max="16384" width="11.421875" style="1" customWidth="1"/>
  </cols>
  <sheetData>
    <row r="1" ht="12.75"/>
    <row r="2" ht="12.75"/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63" t="s">
        <v>26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15">
      <c r="A10" s="62" t="s">
        <v>37</v>
      </c>
      <c r="B10" s="62"/>
      <c r="C10" s="62"/>
      <c r="D10" s="62"/>
      <c r="E10" s="62"/>
      <c r="F10" s="62"/>
      <c r="G10" s="62"/>
      <c r="H10" s="62"/>
      <c r="I10" s="62"/>
      <c r="J10" s="62"/>
    </row>
    <row r="11" ht="11.25" customHeight="1"/>
    <row r="12" spans="1:10" ht="87" customHeight="1">
      <c r="A12" s="31" t="s">
        <v>1</v>
      </c>
      <c r="B12" s="31" t="s">
        <v>0</v>
      </c>
      <c r="C12" s="31" t="s">
        <v>33</v>
      </c>
      <c r="D12" s="31" t="s">
        <v>24</v>
      </c>
      <c r="E12" s="31" t="s">
        <v>20</v>
      </c>
      <c r="F12" s="31" t="s">
        <v>21</v>
      </c>
      <c r="G12" s="31" t="s">
        <v>27</v>
      </c>
      <c r="H12" s="31" t="s">
        <v>23</v>
      </c>
      <c r="I12" s="31" t="s">
        <v>25</v>
      </c>
      <c r="J12" s="31" t="s">
        <v>19</v>
      </c>
    </row>
    <row r="13" spans="1:13" ht="15.75" customHeight="1">
      <c r="A13" s="32" t="s">
        <v>2</v>
      </c>
      <c r="B13" s="33">
        <f aca="true" t="shared" si="0" ref="B13:I22">B82+B149+B215</f>
        <v>30222297</v>
      </c>
      <c r="C13" s="33">
        <f t="shared" si="0"/>
        <v>5147899</v>
      </c>
      <c r="D13" s="33">
        <f t="shared" si="0"/>
        <v>507690</v>
      </c>
      <c r="E13" s="33">
        <f t="shared" si="0"/>
        <v>3351892</v>
      </c>
      <c r="F13" s="33">
        <f t="shared" si="0"/>
        <v>2510849</v>
      </c>
      <c r="G13" s="33">
        <f t="shared" si="0"/>
        <v>3307</v>
      </c>
      <c r="H13" s="33">
        <f t="shared" si="0"/>
        <v>222102</v>
      </c>
      <c r="I13" s="33">
        <f t="shared" si="0"/>
        <v>84718</v>
      </c>
      <c r="J13" s="33">
        <f aca="true" t="shared" si="1" ref="J13:J29">SUM(B13:I13)</f>
        <v>42050754</v>
      </c>
      <c r="M13" s="10"/>
    </row>
    <row r="14" spans="1:13" ht="15.75" customHeight="1">
      <c r="A14" s="32" t="s">
        <v>3</v>
      </c>
      <c r="B14" s="33">
        <f t="shared" si="0"/>
        <v>69919050</v>
      </c>
      <c r="C14" s="33">
        <f t="shared" si="0"/>
        <v>11880232</v>
      </c>
      <c r="D14" s="33">
        <f t="shared" si="0"/>
        <v>1169023</v>
      </c>
      <c r="E14" s="33">
        <f t="shared" si="0"/>
        <v>7724419</v>
      </c>
      <c r="F14" s="33">
        <f t="shared" si="0"/>
        <v>5788662</v>
      </c>
      <c r="G14" s="33">
        <f t="shared" si="0"/>
        <v>7574</v>
      </c>
      <c r="H14" s="33">
        <f t="shared" si="0"/>
        <v>510930</v>
      </c>
      <c r="I14" s="33">
        <f t="shared" si="0"/>
        <v>195274</v>
      </c>
      <c r="J14" s="33">
        <f t="shared" si="1"/>
        <v>97195164</v>
      </c>
      <c r="M14" s="10"/>
    </row>
    <row r="15" spans="1:13" ht="15.75" customHeight="1">
      <c r="A15" s="32" t="s">
        <v>4</v>
      </c>
      <c r="B15" s="33">
        <f t="shared" si="0"/>
        <v>37642176</v>
      </c>
      <c r="C15" s="33">
        <f t="shared" si="0"/>
        <v>6422220</v>
      </c>
      <c r="D15" s="33">
        <f t="shared" si="0"/>
        <v>630388</v>
      </c>
      <c r="E15" s="33">
        <f t="shared" si="0"/>
        <v>4169663</v>
      </c>
      <c r="F15" s="33">
        <f t="shared" si="0"/>
        <v>3126268</v>
      </c>
      <c r="G15" s="33">
        <f t="shared" si="0"/>
        <v>4107</v>
      </c>
      <c r="H15" s="33">
        <f t="shared" si="0"/>
        <v>277340</v>
      </c>
      <c r="I15" s="33">
        <f t="shared" si="0"/>
        <v>105495</v>
      </c>
      <c r="J15" s="33">
        <f t="shared" si="1"/>
        <v>52377657</v>
      </c>
      <c r="M15" s="10"/>
    </row>
    <row r="16" spans="1:13" ht="15.75" customHeight="1">
      <c r="A16" s="32" t="s">
        <v>5</v>
      </c>
      <c r="B16" s="33">
        <f t="shared" si="0"/>
        <v>206374451</v>
      </c>
      <c r="C16" s="33">
        <f t="shared" si="0"/>
        <v>35208669</v>
      </c>
      <c r="D16" s="33">
        <f t="shared" si="0"/>
        <v>3461337</v>
      </c>
      <c r="E16" s="33">
        <f t="shared" si="0"/>
        <v>22881442</v>
      </c>
      <c r="F16" s="33">
        <f t="shared" si="0"/>
        <v>17150420</v>
      </c>
      <c r="G16" s="33">
        <f t="shared" si="0"/>
        <v>22573</v>
      </c>
      <c r="H16" s="33">
        <f t="shared" si="0"/>
        <v>1520986</v>
      </c>
      <c r="I16" s="33">
        <f t="shared" si="0"/>
        <v>578745</v>
      </c>
      <c r="J16" s="33">
        <f t="shared" si="1"/>
        <v>287198623</v>
      </c>
      <c r="M16" s="10"/>
    </row>
    <row r="17" spans="1:13" ht="15.75" customHeight="1">
      <c r="A17" s="32" t="s">
        <v>6</v>
      </c>
      <c r="B17" s="33">
        <f t="shared" si="0"/>
        <v>58103494</v>
      </c>
      <c r="C17" s="33">
        <f t="shared" si="0"/>
        <v>9966862</v>
      </c>
      <c r="D17" s="33">
        <f t="shared" si="0"/>
        <v>969117</v>
      </c>
      <c r="E17" s="33">
        <f t="shared" si="0"/>
        <v>6440037</v>
      </c>
      <c r="F17" s="33">
        <f t="shared" si="0"/>
        <v>4833446</v>
      </c>
      <c r="G17" s="33">
        <f t="shared" si="0"/>
        <v>6402</v>
      </c>
      <c r="H17" s="33">
        <f t="shared" si="0"/>
        <v>435104</v>
      </c>
      <c r="I17" s="33">
        <f t="shared" si="0"/>
        <v>163251</v>
      </c>
      <c r="J17" s="33">
        <f t="shared" si="1"/>
        <v>80917713</v>
      </c>
      <c r="M17" s="10"/>
    </row>
    <row r="18" spans="1:13" ht="15.75" customHeight="1">
      <c r="A18" s="32" t="s">
        <v>7</v>
      </c>
      <c r="B18" s="33">
        <f t="shared" si="0"/>
        <v>43615026</v>
      </c>
      <c r="C18" s="33">
        <f t="shared" si="0"/>
        <v>7433817</v>
      </c>
      <c r="D18" s="33">
        <f t="shared" si="0"/>
        <v>732234</v>
      </c>
      <c r="E18" s="33">
        <f t="shared" si="0"/>
        <v>4835153</v>
      </c>
      <c r="F18" s="33">
        <f t="shared" si="0"/>
        <v>3623866</v>
      </c>
      <c r="G18" s="33">
        <f t="shared" si="0"/>
        <v>4754</v>
      </c>
      <c r="H18" s="33">
        <f t="shared" si="0"/>
        <v>320089</v>
      </c>
      <c r="I18" s="33">
        <f t="shared" si="0"/>
        <v>122256</v>
      </c>
      <c r="J18" s="33">
        <f t="shared" si="1"/>
        <v>60687195</v>
      </c>
      <c r="M18" s="10"/>
    </row>
    <row r="19" spans="1:13" ht="15.75" customHeight="1">
      <c r="A19" s="32" t="s">
        <v>8</v>
      </c>
      <c r="B19" s="33">
        <f t="shared" si="0"/>
        <v>27294089</v>
      </c>
      <c r="C19" s="33">
        <f t="shared" si="0"/>
        <v>4659081</v>
      </c>
      <c r="D19" s="33">
        <f t="shared" si="0"/>
        <v>457927</v>
      </c>
      <c r="E19" s="33">
        <f t="shared" si="0"/>
        <v>3026844</v>
      </c>
      <c r="F19" s="33">
        <f t="shared" si="0"/>
        <v>2269246</v>
      </c>
      <c r="G19" s="33">
        <f t="shared" si="0"/>
        <v>2982</v>
      </c>
      <c r="H19" s="33">
        <f t="shared" si="0"/>
        <v>201073</v>
      </c>
      <c r="I19" s="33">
        <f t="shared" si="0"/>
        <v>76571</v>
      </c>
      <c r="J19" s="33">
        <f t="shared" si="1"/>
        <v>37987813</v>
      </c>
      <c r="M19" s="10"/>
    </row>
    <row r="20" spans="1:13" ht="15.75" customHeight="1">
      <c r="A20" s="32" t="s">
        <v>9</v>
      </c>
      <c r="B20" s="33">
        <f t="shared" si="0"/>
        <v>54150690</v>
      </c>
      <c r="C20" s="33">
        <f t="shared" si="0"/>
        <v>9211250</v>
      </c>
      <c r="D20" s="33">
        <f t="shared" si="0"/>
        <v>913724</v>
      </c>
      <c r="E20" s="33">
        <f t="shared" si="0"/>
        <v>6017500</v>
      </c>
      <c r="F20" s="33">
        <f t="shared" si="0"/>
        <v>4503596</v>
      </c>
      <c r="G20" s="33">
        <f t="shared" si="0"/>
        <v>5944</v>
      </c>
      <c r="H20" s="33">
        <f t="shared" si="0"/>
        <v>396493</v>
      </c>
      <c r="I20" s="33">
        <f t="shared" si="0"/>
        <v>151922</v>
      </c>
      <c r="J20" s="33">
        <f t="shared" si="1"/>
        <v>75351119</v>
      </c>
      <c r="M20" s="10"/>
    </row>
    <row r="21" spans="1:13" ht="15.75" customHeight="1">
      <c r="A21" s="32" t="s">
        <v>10</v>
      </c>
      <c r="B21" s="33">
        <f t="shared" si="0"/>
        <v>26630699</v>
      </c>
      <c r="C21" s="33">
        <f t="shared" si="0"/>
        <v>4547827</v>
      </c>
      <c r="D21" s="33">
        <f t="shared" si="0"/>
        <v>444291</v>
      </c>
      <c r="E21" s="33">
        <f t="shared" si="0"/>
        <v>2945338</v>
      </c>
      <c r="F21" s="33">
        <f t="shared" si="0"/>
        <v>2209527</v>
      </c>
      <c r="G21" s="33">
        <f t="shared" si="0"/>
        <v>2905</v>
      </c>
      <c r="H21" s="33">
        <f t="shared" si="0"/>
        <v>197013</v>
      </c>
      <c r="I21" s="33">
        <f t="shared" si="0"/>
        <v>74582</v>
      </c>
      <c r="J21" s="33">
        <f t="shared" si="1"/>
        <v>37052182</v>
      </c>
      <c r="M21" s="10"/>
    </row>
    <row r="22" spans="1:13" ht="15.75" customHeight="1">
      <c r="A22" s="32" t="s">
        <v>11</v>
      </c>
      <c r="B22" s="33">
        <f t="shared" si="0"/>
        <v>34011573</v>
      </c>
      <c r="C22" s="33">
        <f t="shared" si="0"/>
        <v>5776532</v>
      </c>
      <c r="D22" s="33">
        <f t="shared" si="0"/>
        <v>573184</v>
      </c>
      <c r="E22" s="33">
        <f t="shared" si="0"/>
        <v>3776658</v>
      </c>
      <c r="F22" s="33">
        <f t="shared" si="0"/>
        <v>2824692</v>
      </c>
      <c r="G22" s="33">
        <f t="shared" si="0"/>
        <v>3748</v>
      </c>
      <c r="H22" s="33">
        <f t="shared" si="0"/>
        <v>249435</v>
      </c>
      <c r="I22" s="33">
        <f t="shared" si="0"/>
        <v>95309</v>
      </c>
      <c r="J22" s="33">
        <f t="shared" si="1"/>
        <v>47311131</v>
      </c>
      <c r="M22" s="10"/>
    </row>
    <row r="23" spans="1:13" ht="15.75" customHeight="1">
      <c r="A23" s="32" t="s">
        <v>12</v>
      </c>
      <c r="B23" s="33">
        <f aca="true" t="shared" si="2" ref="B23:I29">B92+B159+B225</f>
        <v>27817431</v>
      </c>
      <c r="C23" s="33">
        <f t="shared" si="2"/>
        <v>4761501</v>
      </c>
      <c r="D23" s="33">
        <f t="shared" si="2"/>
        <v>463000</v>
      </c>
      <c r="E23" s="33">
        <f t="shared" si="2"/>
        <v>3075384</v>
      </c>
      <c r="F23" s="33">
        <f t="shared" si="2"/>
        <v>2308946</v>
      </c>
      <c r="G23" s="33">
        <f t="shared" si="2"/>
        <v>3033</v>
      </c>
      <c r="H23" s="33">
        <f t="shared" si="2"/>
        <v>206781</v>
      </c>
      <c r="I23" s="33">
        <f t="shared" si="2"/>
        <v>77954</v>
      </c>
      <c r="J23" s="33">
        <f t="shared" si="1"/>
        <v>38714030</v>
      </c>
      <c r="M23" s="10"/>
    </row>
    <row r="24" spans="1:13" ht="15.75" customHeight="1">
      <c r="A24" s="32" t="s">
        <v>13</v>
      </c>
      <c r="B24" s="33">
        <f t="shared" si="2"/>
        <v>49403807</v>
      </c>
      <c r="C24" s="33">
        <f t="shared" si="2"/>
        <v>8438885</v>
      </c>
      <c r="D24" s="33">
        <f t="shared" si="2"/>
        <v>829160</v>
      </c>
      <c r="E24" s="33">
        <f t="shared" si="2"/>
        <v>5480645</v>
      </c>
      <c r="F24" s="33">
        <f t="shared" si="2"/>
        <v>4109681</v>
      </c>
      <c r="G24" s="33">
        <f t="shared" si="2"/>
        <v>5394</v>
      </c>
      <c r="H24" s="33">
        <f t="shared" si="2"/>
        <v>364061</v>
      </c>
      <c r="I24" s="33">
        <f t="shared" si="2"/>
        <v>138669</v>
      </c>
      <c r="J24" s="33">
        <f t="shared" si="1"/>
        <v>68770302</v>
      </c>
      <c r="M24" s="10"/>
    </row>
    <row r="25" spans="1:13" ht="15.75" customHeight="1">
      <c r="A25" s="32" t="s">
        <v>14</v>
      </c>
      <c r="B25" s="33">
        <f t="shared" si="2"/>
        <v>37158427</v>
      </c>
      <c r="C25" s="33">
        <f t="shared" si="2"/>
        <v>6344515</v>
      </c>
      <c r="D25" s="33">
        <f t="shared" si="2"/>
        <v>626431</v>
      </c>
      <c r="E25" s="33">
        <f t="shared" si="2"/>
        <v>4132945</v>
      </c>
      <c r="F25" s="33">
        <f t="shared" si="2"/>
        <v>3096116</v>
      </c>
      <c r="G25" s="33">
        <f t="shared" si="2"/>
        <v>4087</v>
      </c>
      <c r="H25" s="33">
        <f t="shared" si="2"/>
        <v>273891</v>
      </c>
      <c r="I25" s="33">
        <f t="shared" si="2"/>
        <v>104469</v>
      </c>
      <c r="J25" s="33">
        <f t="shared" si="1"/>
        <v>51740881</v>
      </c>
      <c r="M25" s="10"/>
    </row>
    <row r="26" spans="1:13" ht="15.75" customHeight="1">
      <c r="A26" s="32" t="s">
        <v>15</v>
      </c>
      <c r="B26" s="33">
        <f t="shared" si="2"/>
        <v>34239416</v>
      </c>
      <c r="C26" s="33">
        <f t="shared" si="2"/>
        <v>5851603</v>
      </c>
      <c r="D26" s="33">
        <f t="shared" si="2"/>
        <v>577874</v>
      </c>
      <c r="E26" s="33">
        <f t="shared" si="2"/>
        <v>3811697</v>
      </c>
      <c r="F26" s="33">
        <f t="shared" si="2"/>
        <v>2855831</v>
      </c>
      <c r="G26" s="33">
        <f t="shared" si="2"/>
        <v>3769</v>
      </c>
      <c r="H26" s="33">
        <f t="shared" si="2"/>
        <v>252541</v>
      </c>
      <c r="I26" s="33">
        <f t="shared" si="2"/>
        <v>96359</v>
      </c>
      <c r="J26" s="33">
        <f t="shared" si="1"/>
        <v>47689090</v>
      </c>
      <c r="M26" s="10"/>
    </row>
    <row r="27" spans="1:13" ht="15.75" customHeight="1">
      <c r="A27" s="32" t="s">
        <v>16</v>
      </c>
      <c r="B27" s="33">
        <f t="shared" si="2"/>
        <v>25634708</v>
      </c>
      <c r="C27" s="33">
        <f t="shared" si="2"/>
        <v>4376967</v>
      </c>
      <c r="D27" s="33">
        <f t="shared" si="2"/>
        <v>429240</v>
      </c>
      <c r="E27" s="33">
        <f t="shared" si="2"/>
        <v>2840080</v>
      </c>
      <c r="F27" s="33">
        <f t="shared" si="2"/>
        <v>2129870</v>
      </c>
      <c r="G27" s="33">
        <f t="shared" si="2"/>
        <v>2797</v>
      </c>
      <c r="H27" s="33">
        <f t="shared" si="2"/>
        <v>189074</v>
      </c>
      <c r="I27" s="33">
        <f t="shared" si="2"/>
        <v>71875</v>
      </c>
      <c r="J27" s="33">
        <f t="shared" si="1"/>
        <v>35674611</v>
      </c>
      <c r="M27" s="10"/>
    </row>
    <row r="28" spans="1:13" ht="15.75" customHeight="1">
      <c r="A28" s="32" t="s">
        <v>17</v>
      </c>
      <c r="B28" s="33">
        <f t="shared" si="2"/>
        <v>28387848</v>
      </c>
      <c r="C28" s="33">
        <f t="shared" si="2"/>
        <v>4847573</v>
      </c>
      <c r="D28" s="33">
        <f t="shared" si="2"/>
        <v>474214</v>
      </c>
      <c r="E28" s="33">
        <f t="shared" si="2"/>
        <v>3141705</v>
      </c>
      <c r="F28" s="33">
        <f t="shared" si="2"/>
        <v>2356475</v>
      </c>
      <c r="G28" s="33">
        <f t="shared" si="2"/>
        <v>3097</v>
      </c>
      <c r="H28" s="33">
        <f t="shared" si="2"/>
        <v>209853</v>
      </c>
      <c r="I28" s="33">
        <f t="shared" si="2"/>
        <v>79537</v>
      </c>
      <c r="J28" s="33">
        <f t="shared" si="1"/>
        <v>39500302</v>
      </c>
      <c r="M28" s="10"/>
    </row>
    <row r="29" spans="1:13" ht="15.75" customHeight="1">
      <c r="A29" s="34" t="s">
        <v>18</v>
      </c>
      <c r="B29" s="35">
        <f t="shared" si="2"/>
        <v>34892619</v>
      </c>
      <c r="C29" s="35">
        <f t="shared" si="2"/>
        <v>5959246</v>
      </c>
      <c r="D29" s="35">
        <f t="shared" si="2"/>
        <v>586516</v>
      </c>
      <c r="E29" s="35">
        <f t="shared" si="2"/>
        <v>3874365</v>
      </c>
      <c r="F29" s="35">
        <f t="shared" si="2"/>
        <v>2904185</v>
      </c>
      <c r="G29" s="35">
        <f t="shared" si="2"/>
        <v>3820</v>
      </c>
      <c r="H29" s="35">
        <f t="shared" si="2"/>
        <v>257179</v>
      </c>
      <c r="I29" s="35">
        <f t="shared" si="2"/>
        <v>97994</v>
      </c>
      <c r="J29" s="35">
        <f t="shared" si="1"/>
        <v>48575924</v>
      </c>
      <c r="M29" s="10"/>
    </row>
    <row r="30" spans="1:10" ht="15.75" customHeight="1">
      <c r="A30" s="36" t="s">
        <v>19</v>
      </c>
      <c r="B30" s="37">
        <f aca="true" t="shared" si="3" ref="B30:J30">SUM(B13:B29)</f>
        <v>825497801</v>
      </c>
      <c r="C30" s="37">
        <f t="shared" si="3"/>
        <v>140834679</v>
      </c>
      <c r="D30" s="37">
        <f t="shared" si="3"/>
        <v>13845350</v>
      </c>
      <c r="E30" s="37">
        <f t="shared" si="3"/>
        <v>91525767</v>
      </c>
      <c r="F30" s="37">
        <f t="shared" si="3"/>
        <v>68601676</v>
      </c>
      <c r="G30" s="37">
        <f t="shared" si="3"/>
        <v>90293</v>
      </c>
      <c r="H30" s="37">
        <f t="shared" si="3"/>
        <v>6083945</v>
      </c>
      <c r="I30" s="37">
        <f t="shared" si="3"/>
        <v>2314980</v>
      </c>
      <c r="J30" s="37">
        <f t="shared" si="3"/>
        <v>1148794491</v>
      </c>
    </row>
    <row r="31" spans="1:10" ht="12.75">
      <c r="A31" s="8"/>
      <c r="B31" s="8"/>
      <c r="C31" s="8"/>
      <c r="D31" s="8"/>
      <c r="E31" s="8"/>
      <c r="F31" s="8"/>
      <c r="G31" s="17">
        <f>G30+H30+I30</f>
        <v>8489218</v>
      </c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38"/>
    </row>
    <row r="34" spans="1:10" ht="87" customHeight="1">
      <c r="A34" s="31" t="s">
        <v>1</v>
      </c>
      <c r="B34" s="14" t="s">
        <v>29</v>
      </c>
      <c r="C34" s="14" t="s">
        <v>30</v>
      </c>
      <c r="D34" s="14" t="s">
        <v>31</v>
      </c>
      <c r="E34" s="14" t="s">
        <v>32</v>
      </c>
      <c r="F34" s="39" t="s">
        <v>28</v>
      </c>
      <c r="G34" s="39" t="s">
        <v>34</v>
      </c>
      <c r="H34" s="40" t="s">
        <v>53</v>
      </c>
      <c r="I34" s="40" t="s">
        <v>54</v>
      </c>
      <c r="J34" s="40" t="s">
        <v>55</v>
      </c>
    </row>
    <row r="35" spans="1:14" ht="15.75" customHeight="1">
      <c r="A35" s="32" t="s">
        <v>2</v>
      </c>
      <c r="B35" s="33">
        <f aca="true" t="shared" si="4" ref="B35:I44">B104+B171+B237</f>
        <v>254762</v>
      </c>
      <c r="C35" s="33">
        <f t="shared" si="4"/>
        <v>410328</v>
      </c>
      <c r="D35" s="33">
        <f t="shared" si="4"/>
        <v>461932</v>
      </c>
      <c r="E35" s="33">
        <f t="shared" si="4"/>
        <v>745087</v>
      </c>
      <c r="F35" s="33">
        <f t="shared" si="4"/>
        <v>4758977</v>
      </c>
      <c r="G35" s="41">
        <f t="shared" si="4"/>
        <v>100111</v>
      </c>
      <c r="H35" s="33">
        <f t="shared" si="4"/>
        <v>48781951</v>
      </c>
      <c r="I35" s="33">
        <f t="shared" si="4"/>
        <v>5184606</v>
      </c>
      <c r="J35" s="33">
        <f aca="true" t="shared" si="5" ref="J35:J51">J104+J171+J237</f>
        <v>53966557</v>
      </c>
      <c r="L35" s="23"/>
      <c r="M35" s="22"/>
      <c r="N35" s="22"/>
    </row>
    <row r="36" spans="1:14" ht="15.75" customHeight="1">
      <c r="A36" s="32" t="s">
        <v>3</v>
      </c>
      <c r="B36" s="33">
        <f t="shared" si="4"/>
        <v>587010</v>
      </c>
      <c r="C36" s="33">
        <f t="shared" si="4"/>
        <v>1753122</v>
      </c>
      <c r="D36" s="33">
        <f t="shared" si="4"/>
        <v>1054139</v>
      </c>
      <c r="E36" s="33">
        <f t="shared" si="4"/>
        <v>3183378</v>
      </c>
      <c r="F36" s="33">
        <f t="shared" si="4"/>
        <v>12496187</v>
      </c>
      <c r="G36" s="41">
        <f t="shared" si="4"/>
        <v>0</v>
      </c>
      <c r="H36" s="33">
        <f t="shared" si="4"/>
        <v>116269000</v>
      </c>
      <c r="I36" s="33">
        <f t="shared" si="4"/>
        <v>11063457</v>
      </c>
      <c r="J36" s="33">
        <f t="shared" si="5"/>
        <v>127332457</v>
      </c>
      <c r="L36" s="23"/>
      <c r="M36" s="22"/>
      <c r="N36" s="22"/>
    </row>
    <row r="37" spans="1:14" ht="15.75" customHeight="1">
      <c r="A37" s="32" t="s">
        <v>4</v>
      </c>
      <c r="B37" s="33">
        <f t="shared" si="4"/>
        <v>317153</v>
      </c>
      <c r="C37" s="33">
        <f t="shared" si="4"/>
        <v>746735</v>
      </c>
      <c r="D37" s="33">
        <f t="shared" si="4"/>
        <v>574857</v>
      </c>
      <c r="E37" s="33">
        <f t="shared" si="4"/>
        <v>1355946</v>
      </c>
      <c r="F37" s="33">
        <f t="shared" si="4"/>
        <v>6292280</v>
      </c>
      <c r="G37" s="41">
        <f t="shared" si="4"/>
        <v>217138</v>
      </c>
      <c r="H37" s="33">
        <f t="shared" si="4"/>
        <v>61881766</v>
      </c>
      <c r="I37" s="33">
        <f t="shared" si="4"/>
        <v>6476732</v>
      </c>
      <c r="J37" s="33">
        <f t="shared" si="5"/>
        <v>68358498</v>
      </c>
      <c r="L37" s="23"/>
      <c r="M37" s="22"/>
      <c r="N37" s="22"/>
    </row>
    <row r="38" spans="1:14" ht="15.75" customHeight="1">
      <c r="A38" s="32" t="s">
        <v>5</v>
      </c>
      <c r="B38" s="33">
        <f t="shared" si="4"/>
        <v>1740119</v>
      </c>
      <c r="C38" s="33">
        <f t="shared" si="4"/>
        <v>4643596</v>
      </c>
      <c r="D38" s="33">
        <f t="shared" si="4"/>
        <v>3159767</v>
      </c>
      <c r="E38" s="33">
        <f t="shared" si="4"/>
        <v>8431999</v>
      </c>
      <c r="F38" s="33">
        <f t="shared" si="4"/>
        <v>39078155</v>
      </c>
      <c r="G38" s="41">
        <f t="shared" si="4"/>
        <v>6282361</v>
      </c>
      <c r="H38" s="33">
        <f t="shared" si="4"/>
        <v>350534620</v>
      </c>
      <c r="I38" s="33">
        <f t="shared" si="4"/>
        <v>35913761</v>
      </c>
      <c r="J38" s="33">
        <f t="shared" si="5"/>
        <v>386448381</v>
      </c>
      <c r="L38" s="23"/>
      <c r="M38" s="22"/>
      <c r="N38" s="22"/>
    </row>
    <row r="39" spans="1:14" ht="15.75" customHeight="1">
      <c r="A39" s="32" t="s">
        <v>6</v>
      </c>
      <c r="B39" s="33">
        <f t="shared" si="4"/>
        <v>490793</v>
      </c>
      <c r="C39" s="33">
        <f t="shared" si="4"/>
        <v>1367313</v>
      </c>
      <c r="D39" s="33">
        <f t="shared" si="4"/>
        <v>910344</v>
      </c>
      <c r="E39" s="33">
        <f t="shared" si="4"/>
        <v>2482812</v>
      </c>
      <c r="F39" s="33">
        <f t="shared" si="4"/>
        <v>641434</v>
      </c>
      <c r="G39" s="41">
        <f t="shared" si="4"/>
        <v>0</v>
      </c>
      <c r="H39" s="33">
        <f t="shared" si="4"/>
        <v>86810409</v>
      </c>
      <c r="I39" s="33">
        <f t="shared" si="4"/>
        <v>10798947</v>
      </c>
      <c r="J39" s="33">
        <f t="shared" si="5"/>
        <v>97609356</v>
      </c>
      <c r="L39" s="23"/>
      <c r="M39" s="22"/>
      <c r="N39" s="22"/>
    </row>
    <row r="40" spans="1:14" ht="15.75" customHeight="1">
      <c r="A40" s="32" t="s">
        <v>7</v>
      </c>
      <c r="B40" s="33">
        <f t="shared" si="4"/>
        <v>367565</v>
      </c>
      <c r="C40" s="33">
        <f t="shared" si="4"/>
        <v>939124</v>
      </c>
      <c r="D40" s="33">
        <f t="shared" si="4"/>
        <v>662454</v>
      </c>
      <c r="E40" s="33">
        <f t="shared" si="4"/>
        <v>1705295</v>
      </c>
      <c r="F40" s="33">
        <f t="shared" si="4"/>
        <v>2225224</v>
      </c>
      <c r="G40" s="41">
        <f t="shared" si="4"/>
        <v>391040</v>
      </c>
      <c r="H40" s="33">
        <f t="shared" si="4"/>
        <v>66977897</v>
      </c>
      <c r="I40" s="33">
        <f t="shared" si="4"/>
        <v>7465193</v>
      </c>
      <c r="J40" s="33">
        <f t="shared" si="5"/>
        <v>74443090</v>
      </c>
      <c r="L40" s="23"/>
      <c r="M40" s="22"/>
      <c r="N40" s="22"/>
    </row>
    <row r="41" spans="1:14" ht="15.75" customHeight="1">
      <c r="A41" s="32" t="s">
        <v>8</v>
      </c>
      <c r="B41" s="33">
        <f t="shared" si="4"/>
        <v>230207</v>
      </c>
      <c r="C41" s="33">
        <f t="shared" si="4"/>
        <v>207733</v>
      </c>
      <c r="D41" s="33">
        <f t="shared" si="4"/>
        <v>416871</v>
      </c>
      <c r="E41" s="33">
        <f t="shared" si="4"/>
        <v>377211</v>
      </c>
      <c r="F41" s="33">
        <f t="shared" si="4"/>
        <v>2357176</v>
      </c>
      <c r="G41" s="41">
        <f t="shared" si="4"/>
        <v>117312</v>
      </c>
      <c r="H41" s="33">
        <f t="shared" si="4"/>
        <v>41694323</v>
      </c>
      <c r="I41" s="33">
        <f t="shared" si="4"/>
        <v>4780401</v>
      </c>
      <c r="J41" s="33">
        <f t="shared" si="5"/>
        <v>46474724</v>
      </c>
      <c r="L41" s="23"/>
      <c r="M41" s="22"/>
      <c r="N41" s="22"/>
    </row>
    <row r="42" spans="1:14" ht="15.75" customHeight="1">
      <c r="A42" s="32" t="s">
        <v>9</v>
      </c>
      <c r="B42" s="33">
        <f t="shared" si="4"/>
        <v>456974</v>
      </c>
      <c r="C42" s="33">
        <f t="shared" si="4"/>
        <v>1280101</v>
      </c>
      <c r="D42" s="33">
        <f t="shared" si="4"/>
        <v>826367</v>
      </c>
      <c r="E42" s="33">
        <f t="shared" si="4"/>
        <v>2324453</v>
      </c>
      <c r="F42" s="33">
        <f t="shared" si="4"/>
        <v>11638563</v>
      </c>
      <c r="G42" s="41">
        <f t="shared" si="4"/>
        <v>428208</v>
      </c>
      <c r="H42" s="33">
        <f t="shared" si="4"/>
        <v>92305785</v>
      </c>
      <c r="I42" s="33">
        <f t="shared" si="4"/>
        <v>9348524</v>
      </c>
      <c r="J42" s="33">
        <f t="shared" si="5"/>
        <v>101654309</v>
      </c>
      <c r="L42" s="23"/>
      <c r="M42" s="22"/>
      <c r="N42" s="22"/>
    </row>
    <row r="43" spans="1:14" ht="15.75" customHeight="1">
      <c r="A43" s="32" t="s">
        <v>10</v>
      </c>
      <c r="B43" s="33">
        <f t="shared" si="4"/>
        <v>224184</v>
      </c>
      <c r="C43" s="33">
        <f t="shared" si="4"/>
        <v>259225</v>
      </c>
      <c r="D43" s="33">
        <f t="shared" si="4"/>
        <v>408621</v>
      </c>
      <c r="E43" s="33">
        <f t="shared" si="4"/>
        <v>470708</v>
      </c>
      <c r="F43" s="33">
        <f t="shared" si="4"/>
        <v>3898123</v>
      </c>
      <c r="G43" s="41">
        <f t="shared" si="4"/>
        <v>113766</v>
      </c>
      <c r="H43" s="33">
        <f t="shared" si="4"/>
        <v>42426809</v>
      </c>
      <c r="I43" s="33">
        <f t="shared" si="4"/>
        <v>4563720</v>
      </c>
      <c r="J43" s="33">
        <f t="shared" si="5"/>
        <v>46990529</v>
      </c>
      <c r="L43" s="23"/>
      <c r="M43" s="22"/>
      <c r="N43" s="22"/>
    </row>
    <row r="44" spans="1:14" ht="15.75" customHeight="1">
      <c r="A44" s="32" t="s">
        <v>11</v>
      </c>
      <c r="B44" s="33">
        <f t="shared" si="4"/>
        <v>286751</v>
      </c>
      <c r="C44" s="33">
        <f t="shared" si="4"/>
        <v>591591</v>
      </c>
      <c r="D44" s="33">
        <f t="shared" si="4"/>
        <v>523040</v>
      </c>
      <c r="E44" s="33">
        <f t="shared" si="4"/>
        <v>1074230</v>
      </c>
      <c r="F44" s="33">
        <f t="shared" si="4"/>
        <v>2803753</v>
      </c>
      <c r="G44" s="41">
        <f t="shared" si="4"/>
        <v>0</v>
      </c>
      <c r="H44" s="33">
        <f t="shared" si="4"/>
        <v>52590496</v>
      </c>
      <c r="I44" s="33">
        <f t="shared" si="4"/>
        <v>5757077</v>
      </c>
      <c r="J44" s="33">
        <f t="shared" si="5"/>
        <v>58347573</v>
      </c>
      <c r="L44" s="23"/>
      <c r="M44" s="22"/>
      <c r="N44" s="22"/>
    </row>
    <row r="45" spans="1:14" ht="15.75" customHeight="1">
      <c r="A45" s="32" t="s">
        <v>12</v>
      </c>
      <c r="B45" s="33">
        <f aca="true" t="shared" si="6" ref="B45:I51">B114+B181+B247</f>
        <v>234284</v>
      </c>
      <c r="C45" s="33">
        <f t="shared" si="6"/>
        <v>207259</v>
      </c>
      <c r="D45" s="33">
        <f t="shared" si="6"/>
        <v>428657</v>
      </c>
      <c r="E45" s="33">
        <f t="shared" si="6"/>
        <v>376348</v>
      </c>
      <c r="F45" s="33">
        <f t="shared" si="6"/>
        <v>524698</v>
      </c>
      <c r="G45" s="41">
        <f t="shared" si="6"/>
        <v>0</v>
      </c>
      <c r="H45" s="33">
        <f t="shared" si="6"/>
        <v>40485276</v>
      </c>
      <c r="I45" s="33">
        <f t="shared" si="6"/>
        <v>4876313</v>
      </c>
      <c r="J45" s="33">
        <f t="shared" si="5"/>
        <v>45361589</v>
      </c>
      <c r="L45" s="23"/>
      <c r="M45" s="22"/>
      <c r="N45" s="22"/>
    </row>
    <row r="46" spans="1:14" ht="15.75" customHeight="1">
      <c r="A46" s="32" t="s">
        <v>13</v>
      </c>
      <c r="B46" s="33">
        <f t="shared" si="6"/>
        <v>416883</v>
      </c>
      <c r="C46" s="33">
        <f t="shared" si="6"/>
        <v>1123723</v>
      </c>
      <c r="D46" s="33">
        <f t="shared" si="6"/>
        <v>753972</v>
      </c>
      <c r="E46" s="33">
        <f t="shared" si="6"/>
        <v>2040495</v>
      </c>
      <c r="F46" s="33">
        <f t="shared" si="6"/>
        <v>1054753</v>
      </c>
      <c r="G46" s="41">
        <f t="shared" si="6"/>
        <v>0</v>
      </c>
      <c r="H46" s="33">
        <f t="shared" si="6"/>
        <v>74160128</v>
      </c>
      <c r="I46" s="33">
        <f t="shared" si="6"/>
        <v>8740907</v>
      </c>
      <c r="J46" s="33">
        <f t="shared" si="5"/>
        <v>82901035</v>
      </c>
      <c r="L46" s="23"/>
      <c r="M46" s="22"/>
      <c r="N46" s="22"/>
    </row>
    <row r="47" spans="1:14" ht="15.75" customHeight="1">
      <c r="A47" s="32" t="s">
        <v>14</v>
      </c>
      <c r="B47" s="33">
        <f t="shared" si="6"/>
        <v>314191</v>
      </c>
      <c r="C47" s="33">
        <f t="shared" si="6"/>
        <v>938188</v>
      </c>
      <c r="D47" s="33">
        <f t="shared" si="6"/>
        <v>570878</v>
      </c>
      <c r="E47" s="33">
        <f t="shared" si="6"/>
        <v>1703595</v>
      </c>
      <c r="F47" s="33">
        <f t="shared" si="6"/>
        <v>4678422</v>
      </c>
      <c r="G47" s="41">
        <f t="shared" si="6"/>
        <v>0</v>
      </c>
      <c r="H47" s="33">
        <f t="shared" si="6"/>
        <v>59946155</v>
      </c>
      <c r="I47" s="33">
        <f t="shared" si="6"/>
        <v>6756942</v>
      </c>
      <c r="J47" s="33">
        <f t="shared" si="5"/>
        <v>66703097</v>
      </c>
      <c r="L47" s="23"/>
      <c r="M47" s="22"/>
      <c r="N47" s="22"/>
    </row>
    <row r="48" spans="1:14" ht="15.75" customHeight="1">
      <c r="A48" s="32" t="s">
        <v>15</v>
      </c>
      <c r="B48" s="33">
        <f t="shared" si="6"/>
        <v>289798</v>
      </c>
      <c r="C48" s="33">
        <f t="shared" si="6"/>
        <v>639909</v>
      </c>
      <c r="D48" s="33">
        <f t="shared" si="6"/>
        <v>526199</v>
      </c>
      <c r="E48" s="33">
        <f t="shared" si="6"/>
        <v>1161968</v>
      </c>
      <c r="F48" s="33">
        <f t="shared" si="6"/>
        <v>10889617</v>
      </c>
      <c r="G48" s="41">
        <f t="shared" si="6"/>
        <v>0</v>
      </c>
      <c r="H48" s="33">
        <f t="shared" si="6"/>
        <v>61196581</v>
      </c>
      <c r="I48" s="33">
        <f t="shared" si="6"/>
        <v>6343648</v>
      </c>
      <c r="J48" s="33">
        <f t="shared" si="5"/>
        <v>67540229</v>
      </c>
      <c r="L48" s="23"/>
      <c r="M48" s="22"/>
      <c r="N48" s="22"/>
    </row>
    <row r="49" spans="1:14" ht="15.75" customHeight="1">
      <c r="A49" s="32" t="s">
        <v>16</v>
      </c>
      <c r="B49" s="33">
        <f t="shared" si="6"/>
        <v>216066</v>
      </c>
      <c r="C49" s="33">
        <f t="shared" si="6"/>
        <v>330779</v>
      </c>
      <c r="D49" s="33">
        <f t="shared" si="6"/>
        <v>391720</v>
      </c>
      <c r="E49" s="33">
        <f t="shared" si="6"/>
        <v>600640</v>
      </c>
      <c r="F49" s="33">
        <f t="shared" si="6"/>
        <v>1464570</v>
      </c>
      <c r="G49" s="41">
        <f t="shared" si="6"/>
        <v>73823</v>
      </c>
      <c r="H49" s="33">
        <f t="shared" si="6"/>
        <v>38752209</v>
      </c>
      <c r="I49" s="33">
        <f t="shared" si="6"/>
        <v>4456541</v>
      </c>
      <c r="J49" s="33">
        <f t="shared" si="5"/>
        <v>43208750</v>
      </c>
      <c r="L49" s="23"/>
      <c r="M49" s="22"/>
      <c r="N49" s="22"/>
    </row>
    <row r="50" spans="1:14" ht="15.75" customHeight="1">
      <c r="A50" s="32" t="s">
        <v>17</v>
      </c>
      <c r="B50" s="33">
        <f t="shared" si="6"/>
        <v>239091</v>
      </c>
      <c r="C50" s="33">
        <f t="shared" si="6"/>
        <v>396814</v>
      </c>
      <c r="D50" s="33">
        <f t="shared" si="6"/>
        <v>435331</v>
      </c>
      <c r="E50" s="33">
        <f t="shared" si="6"/>
        <v>720550</v>
      </c>
      <c r="F50" s="33">
        <f t="shared" si="6"/>
        <v>5857711</v>
      </c>
      <c r="G50" s="41">
        <f t="shared" si="6"/>
        <v>107407</v>
      </c>
      <c r="H50" s="33">
        <f t="shared" si="6"/>
        <v>47257206</v>
      </c>
      <c r="I50" s="33">
        <f t="shared" si="6"/>
        <v>4894080</v>
      </c>
      <c r="J50" s="33">
        <f t="shared" si="5"/>
        <v>52151286</v>
      </c>
      <c r="L50" s="23"/>
      <c r="M50" s="22"/>
      <c r="N50" s="22"/>
    </row>
    <row r="51" spans="1:14" ht="15.75" customHeight="1">
      <c r="A51" s="34" t="s">
        <v>18</v>
      </c>
      <c r="B51" s="35">
        <f t="shared" si="6"/>
        <v>294644</v>
      </c>
      <c r="C51" s="35">
        <f t="shared" si="6"/>
        <v>405568</v>
      </c>
      <c r="D51" s="35">
        <f t="shared" si="6"/>
        <v>533919</v>
      </c>
      <c r="E51" s="35">
        <f t="shared" si="6"/>
        <v>736444</v>
      </c>
      <c r="F51" s="35">
        <f t="shared" si="6"/>
        <v>8102697</v>
      </c>
      <c r="G51" s="42">
        <f t="shared" si="6"/>
        <v>0</v>
      </c>
      <c r="H51" s="35">
        <f t="shared" si="6"/>
        <v>58649196</v>
      </c>
      <c r="I51" s="35">
        <f t="shared" si="6"/>
        <v>6234205</v>
      </c>
      <c r="J51" s="35">
        <f t="shared" si="5"/>
        <v>64883401</v>
      </c>
      <c r="L51" s="23"/>
      <c r="M51" s="22"/>
      <c r="N51" s="22"/>
    </row>
    <row r="52" spans="1:14" ht="15.75" customHeight="1">
      <c r="A52" s="36" t="s">
        <v>19</v>
      </c>
      <c r="B52" s="37">
        <f aca="true" t="shared" si="7" ref="B52:H52">SUM(B35:B51)</f>
        <v>6960475</v>
      </c>
      <c r="C52" s="37">
        <f t="shared" si="7"/>
        <v>16241108</v>
      </c>
      <c r="D52" s="37">
        <f t="shared" si="7"/>
        <v>12639068</v>
      </c>
      <c r="E52" s="37">
        <f t="shared" si="7"/>
        <v>29491159</v>
      </c>
      <c r="F52" s="37">
        <f t="shared" si="7"/>
        <v>118762340</v>
      </c>
      <c r="G52" s="43">
        <f t="shared" si="7"/>
        <v>7831166</v>
      </c>
      <c r="H52" s="37">
        <f t="shared" si="7"/>
        <v>1340719807</v>
      </c>
      <c r="I52" s="37">
        <f>SUM(I35:I51)</f>
        <v>143655054</v>
      </c>
      <c r="J52" s="37">
        <f>SUM(J35:J51)</f>
        <v>1484374861</v>
      </c>
      <c r="L52" s="22"/>
      <c r="M52" s="22"/>
      <c r="N52" s="22"/>
    </row>
    <row r="53" spans="7:13" ht="12.75">
      <c r="G53" s="24"/>
      <c r="M53" s="22"/>
    </row>
    <row r="56" ht="12.75">
      <c r="D56" s="9"/>
    </row>
    <row r="57" ht="12.75">
      <c r="D57" s="9"/>
    </row>
    <row r="58" ht="12.75">
      <c r="D58" s="9"/>
    </row>
    <row r="59" ht="12.75">
      <c r="D59" s="9"/>
    </row>
    <row r="60" ht="12.75">
      <c r="D60" s="9"/>
    </row>
    <row r="61" ht="12.75">
      <c r="D61" s="9"/>
    </row>
    <row r="62" ht="12.75">
      <c r="D62" s="9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ht="12.75"/>
    <row r="76" ht="12.75"/>
    <row r="77" ht="12.75"/>
    <row r="78" spans="1:10" ht="15">
      <c r="A78" s="63" t="s">
        <v>22</v>
      </c>
      <c r="B78" s="63"/>
      <c r="C78" s="63"/>
      <c r="D78" s="63"/>
      <c r="E78" s="63"/>
      <c r="F78" s="63"/>
      <c r="G78" s="63"/>
      <c r="H78" s="63"/>
      <c r="I78" s="63"/>
      <c r="J78" s="63"/>
    </row>
    <row r="79" spans="1:22" ht="15">
      <c r="A79" s="62" t="s">
        <v>38</v>
      </c>
      <c r="B79" s="62"/>
      <c r="C79" s="62"/>
      <c r="D79" s="62"/>
      <c r="E79" s="62"/>
      <c r="F79" s="62"/>
      <c r="G79" s="62"/>
      <c r="H79" s="62"/>
      <c r="I79" s="62"/>
      <c r="J79" s="62"/>
      <c r="L79" s="66" t="s">
        <v>41</v>
      </c>
      <c r="M79" s="66"/>
      <c r="N79" s="66"/>
      <c r="P79" s="66" t="s">
        <v>41</v>
      </c>
      <c r="Q79" s="66"/>
      <c r="R79" s="66"/>
      <c r="T79" s="66" t="s">
        <v>41</v>
      </c>
      <c r="U79" s="66"/>
      <c r="V79" s="66"/>
    </row>
    <row r="80" spans="12:22" ht="14.25">
      <c r="L80" s="66"/>
      <c r="M80" s="66"/>
      <c r="N80" s="66"/>
      <c r="P80" s="66"/>
      <c r="Q80" s="66"/>
      <c r="R80" s="66"/>
      <c r="T80" s="66"/>
      <c r="U80" s="66"/>
      <c r="V80" s="66"/>
    </row>
    <row r="81" spans="1:22" s="45" customFormat="1" ht="87" customHeight="1">
      <c r="A81" s="31" t="s">
        <v>1</v>
      </c>
      <c r="B81" s="31" t="s">
        <v>0</v>
      </c>
      <c r="C81" s="31" t="s">
        <v>42</v>
      </c>
      <c r="D81" s="31" t="s">
        <v>24</v>
      </c>
      <c r="E81" s="31" t="s">
        <v>20</v>
      </c>
      <c r="F81" s="31" t="s">
        <v>21</v>
      </c>
      <c r="G81" s="31" t="s">
        <v>27</v>
      </c>
      <c r="H81" s="31" t="s">
        <v>23</v>
      </c>
      <c r="I81" s="31" t="s">
        <v>25</v>
      </c>
      <c r="J81" s="31" t="s">
        <v>19</v>
      </c>
      <c r="K81" s="44"/>
      <c r="L81" s="31" t="s">
        <v>0</v>
      </c>
      <c r="M81" s="31" t="s">
        <v>43</v>
      </c>
      <c r="N81" s="31" t="s">
        <v>44</v>
      </c>
      <c r="P81" s="31" t="s">
        <v>45</v>
      </c>
      <c r="Q81" s="31" t="s">
        <v>46</v>
      </c>
      <c r="R81" s="31" t="s">
        <v>47</v>
      </c>
      <c r="T81" s="31" t="s">
        <v>48</v>
      </c>
      <c r="U81" s="31" t="s">
        <v>49</v>
      </c>
      <c r="V81" s="31" t="s">
        <v>50</v>
      </c>
    </row>
    <row r="82" spans="1:22" s="27" customFormat="1" ht="15.75" customHeight="1">
      <c r="A82" s="32" t="s">
        <v>2</v>
      </c>
      <c r="B82" s="41">
        <v>8742137</v>
      </c>
      <c r="C82" s="41">
        <v>1405712</v>
      </c>
      <c r="D82" s="41">
        <v>226755</v>
      </c>
      <c r="E82" s="41">
        <v>1230208</v>
      </c>
      <c r="F82" s="41">
        <v>866810</v>
      </c>
      <c r="G82" s="41">
        <v>1256</v>
      </c>
      <c r="H82" s="41">
        <v>42676</v>
      </c>
      <c r="I82" s="41">
        <v>28596</v>
      </c>
      <c r="J82" s="46">
        <f aca="true" t="shared" si="8" ref="J82:J98">SUM(B82:I82)</f>
        <v>12544150</v>
      </c>
      <c r="K82" s="26"/>
      <c r="L82" s="41">
        <v>10105679</v>
      </c>
      <c r="M82" s="41">
        <v>1363542</v>
      </c>
      <c r="N82" s="41">
        <f>L82-M82</f>
        <v>8742137</v>
      </c>
      <c r="P82" s="41">
        <v>1410331</v>
      </c>
      <c r="Q82" s="41">
        <v>4619</v>
      </c>
      <c r="R82" s="41">
        <f>P82-Q82</f>
        <v>1405712</v>
      </c>
      <c r="T82" s="41">
        <v>1249841</v>
      </c>
      <c r="U82" s="41">
        <v>19633</v>
      </c>
      <c r="V82" s="41">
        <f>T82-U82</f>
        <v>1230208</v>
      </c>
    </row>
    <row r="83" spans="1:22" s="27" customFormat="1" ht="15.75" customHeight="1">
      <c r="A83" s="32" t="s">
        <v>3</v>
      </c>
      <c r="B83" s="41">
        <v>20090952</v>
      </c>
      <c r="C83" s="41">
        <v>3197028</v>
      </c>
      <c r="D83" s="41">
        <v>515594</v>
      </c>
      <c r="E83" s="41">
        <v>2800313</v>
      </c>
      <c r="F83" s="41">
        <v>1970952</v>
      </c>
      <c r="G83" s="41">
        <v>2857</v>
      </c>
      <c r="H83" s="41">
        <v>97037</v>
      </c>
      <c r="I83" s="41">
        <v>65022</v>
      </c>
      <c r="J83" s="46">
        <f t="shared" si="8"/>
        <v>28739755</v>
      </c>
      <c r="K83" s="26"/>
      <c r="L83" s="41">
        <v>22978275</v>
      </c>
      <c r="M83" s="41">
        <v>2887323</v>
      </c>
      <c r="N83" s="41">
        <f aca="true" t="shared" si="9" ref="N83:N98">L83-M83</f>
        <v>20090952</v>
      </c>
      <c r="P83" s="41">
        <v>3206808</v>
      </c>
      <c r="Q83" s="41">
        <v>9780</v>
      </c>
      <c r="R83" s="41">
        <f aca="true" t="shared" si="10" ref="R83:R98">P83-Q83</f>
        <v>3197028</v>
      </c>
      <c r="T83" s="41">
        <v>2841887</v>
      </c>
      <c r="U83" s="41">
        <v>41574</v>
      </c>
      <c r="V83" s="41">
        <f aca="true" t="shared" si="11" ref="V83:V98">T83-U83</f>
        <v>2800313</v>
      </c>
    </row>
    <row r="84" spans="1:22" s="27" customFormat="1" ht="15.75" customHeight="1">
      <c r="A84" s="32" t="s">
        <v>4</v>
      </c>
      <c r="B84" s="41">
        <v>10629901</v>
      </c>
      <c r="C84" s="41">
        <v>1715853</v>
      </c>
      <c r="D84" s="41">
        <v>276806</v>
      </c>
      <c r="E84" s="41">
        <v>1501148</v>
      </c>
      <c r="F84" s="41">
        <v>1058142</v>
      </c>
      <c r="G84" s="41">
        <v>1534</v>
      </c>
      <c r="H84" s="41">
        <v>52096</v>
      </c>
      <c r="I84" s="41">
        <v>34908</v>
      </c>
      <c r="J84" s="46">
        <f t="shared" si="8"/>
        <v>15270388</v>
      </c>
      <c r="K84" s="26"/>
      <c r="L84" s="41">
        <v>12336309</v>
      </c>
      <c r="M84" s="41">
        <v>1706408</v>
      </c>
      <c r="N84" s="41">
        <f t="shared" si="9"/>
        <v>10629901</v>
      </c>
      <c r="P84" s="41">
        <v>1721633</v>
      </c>
      <c r="Q84" s="41">
        <v>5780</v>
      </c>
      <c r="R84" s="41">
        <f t="shared" si="10"/>
        <v>1715853</v>
      </c>
      <c r="T84" s="41">
        <v>1525719</v>
      </c>
      <c r="U84" s="41">
        <v>24571</v>
      </c>
      <c r="V84" s="41">
        <f t="shared" si="11"/>
        <v>1501148</v>
      </c>
    </row>
    <row r="85" spans="1:22" s="7" customFormat="1" ht="15.75" customHeight="1">
      <c r="A85" s="32" t="s">
        <v>5</v>
      </c>
      <c r="B85" s="41">
        <v>58707222</v>
      </c>
      <c r="C85" s="41">
        <v>9482289</v>
      </c>
      <c r="D85" s="41">
        <v>1529728</v>
      </c>
      <c r="E85" s="41">
        <v>8295339</v>
      </c>
      <c r="F85" s="41">
        <v>5847663</v>
      </c>
      <c r="G85" s="41">
        <v>8475</v>
      </c>
      <c r="H85" s="41">
        <v>287900</v>
      </c>
      <c r="I85" s="41">
        <v>192915</v>
      </c>
      <c r="J85" s="46">
        <f t="shared" si="8"/>
        <v>84351531</v>
      </c>
      <c r="K85" s="26"/>
      <c r="L85" s="41">
        <v>68174794</v>
      </c>
      <c r="M85" s="41">
        <v>9467572</v>
      </c>
      <c r="N85" s="41">
        <f t="shared" si="9"/>
        <v>58707222</v>
      </c>
      <c r="P85" s="41">
        <v>9514358</v>
      </c>
      <c r="Q85" s="41">
        <v>32069</v>
      </c>
      <c r="R85" s="41">
        <f t="shared" si="10"/>
        <v>9482289</v>
      </c>
      <c r="T85" s="41">
        <v>8431661</v>
      </c>
      <c r="U85" s="41">
        <v>136322</v>
      </c>
      <c r="V85" s="41">
        <f t="shared" si="11"/>
        <v>8295339</v>
      </c>
    </row>
    <row r="86" spans="1:22" s="4" customFormat="1" ht="15.75" customHeight="1">
      <c r="A86" s="32" t="s">
        <v>6</v>
      </c>
      <c r="B86" s="41">
        <v>15675792</v>
      </c>
      <c r="C86" s="41">
        <v>2577720</v>
      </c>
      <c r="D86" s="41">
        <v>416008</v>
      </c>
      <c r="E86" s="41">
        <v>2251741</v>
      </c>
      <c r="F86" s="41">
        <v>1590267</v>
      </c>
      <c r="G86" s="41">
        <v>2305</v>
      </c>
      <c r="H86" s="41">
        <v>78294</v>
      </c>
      <c r="I86" s="41">
        <v>52463</v>
      </c>
      <c r="J86" s="46">
        <f t="shared" si="8"/>
        <v>22644590</v>
      </c>
      <c r="K86" s="26"/>
      <c r="L86" s="41">
        <v>18540080</v>
      </c>
      <c r="M86" s="41">
        <v>2864288</v>
      </c>
      <c r="N86" s="41">
        <f t="shared" si="9"/>
        <v>15675792</v>
      </c>
      <c r="P86" s="41">
        <v>2587422</v>
      </c>
      <c r="Q86" s="41">
        <v>9702</v>
      </c>
      <c r="R86" s="41">
        <f t="shared" si="10"/>
        <v>2577720</v>
      </c>
      <c r="T86" s="41">
        <v>2292983</v>
      </c>
      <c r="U86" s="41">
        <v>41242</v>
      </c>
      <c r="V86" s="41">
        <f t="shared" si="11"/>
        <v>2251741</v>
      </c>
    </row>
    <row r="87" spans="1:22" s="4" customFormat="1" ht="15.75" customHeight="1">
      <c r="A87" s="32" t="s">
        <v>7</v>
      </c>
      <c r="B87" s="41">
        <v>12501559</v>
      </c>
      <c r="C87" s="41">
        <v>2012442</v>
      </c>
      <c r="D87" s="41">
        <v>324634</v>
      </c>
      <c r="E87" s="41">
        <v>1761026</v>
      </c>
      <c r="F87" s="41">
        <v>1240971</v>
      </c>
      <c r="G87" s="41">
        <v>1799</v>
      </c>
      <c r="H87" s="41">
        <v>61097</v>
      </c>
      <c r="I87" s="41">
        <v>40940</v>
      </c>
      <c r="J87" s="46">
        <f t="shared" si="8"/>
        <v>17944468</v>
      </c>
      <c r="K87" s="26"/>
      <c r="L87" s="41">
        <v>14467817</v>
      </c>
      <c r="M87" s="41">
        <v>1966258</v>
      </c>
      <c r="N87" s="41">
        <f t="shared" si="9"/>
        <v>12501559</v>
      </c>
      <c r="P87" s="41">
        <v>2019102</v>
      </c>
      <c r="Q87" s="41">
        <v>6660</v>
      </c>
      <c r="R87" s="41">
        <f t="shared" si="10"/>
        <v>2012442</v>
      </c>
      <c r="T87" s="41">
        <v>1789338</v>
      </c>
      <c r="U87" s="41">
        <v>28312</v>
      </c>
      <c r="V87" s="41">
        <f t="shared" si="11"/>
        <v>1761026</v>
      </c>
    </row>
    <row r="88" spans="1:22" ht="15.75" customHeight="1">
      <c r="A88" s="32" t="s">
        <v>8</v>
      </c>
      <c r="B88" s="41">
        <v>7736948</v>
      </c>
      <c r="C88" s="41">
        <v>1251618</v>
      </c>
      <c r="D88" s="41">
        <v>201924</v>
      </c>
      <c r="E88" s="41">
        <v>1094805</v>
      </c>
      <c r="F88" s="41">
        <v>771890</v>
      </c>
      <c r="G88" s="41">
        <v>1119</v>
      </c>
      <c r="H88" s="41">
        <v>38003</v>
      </c>
      <c r="I88" s="41">
        <v>25465</v>
      </c>
      <c r="J88" s="46">
        <f t="shared" si="8"/>
        <v>11121772</v>
      </c>
      <c r="K88" s="26"/>
      <c r="L88" s="41">
        <v>8999060</v>
      </c>
      <c r="M88" s="41">
        <v>1262112</v>
      </c>
      <c r="N88" s="41">
        <f t="shared" si="9"/>
        <v>7736948</v>
      </c>
      <c r="P88" s="41">
        <v>1255893</v>
      </c>
      <c r="Q88" s="41">
        <v>4275</v>
      </c>
      <c r="R88" s="41">
        <f t="shared" si="10"/>
        <v>1251618</v>
      </c>
      <c r="T88" s="41">
        <v>1112978</v>
      </c>
      <c r="U88" s="41">
        <v>18173</v>
      </c>
      <c r="V88" s="41">
        <f t="shared" si="11"/>
        <v>1094805</v>
      </c>
    </row>
    <row r="89" spans="1:22" ht="15.75" customHeight="1">
      <c r="A89" s="32" t="s">
        <v>9</v>
      </c>
      <c r="B89" s="41">
        <v>16077478</v>
      </c>
      <c r="C89" s="41">
        <v>2578480</v>
      </c>
      <c r="D89" s="41">
        <v>415910</v>
      </c>
      <c r="E89" s="41">
        <v>2257044</v>
      </c>
      <c r="F89" s="41">
        <v>1589890</v>
      </c>
      <c r="G89" s="41">
        <v>2304</v>
      </c>
      <c r="H89" s="41">
        <v>78276</v>
      </c>
      <c r="I89" s="41">
        <v>52451</v>
      </c>
      <c r="J89" s="46">
        <f t="shared" si="8"/>
        <v>23051833</v>
      </c>
      <c r="K89" s="26"/>
      <c r="L89" s="41">
        <v>18535677</v>
      </c>
      <c r="M89" s="41">
        <v>2458199</v>
      </c>
      <c r="N89" s="41">
        <f t="shared" si="9"/>
        <v>16077478</v>
      </c>
      <c r="P89" s="41">
        <v>2586807</v>
      </c>
      <c r="Q89" s="41">
        <v>8327</v>
      </c>
      <c r="R89" s="41">
        <f t="shared" si="10"/>
        <v>2578480</v>
      </c>
      <c r="T89" s="41">
        <v>2292439</v>
      </c>
      <c r="U89" s="41">
        <v>35395</v>
      </c>
      <c r="V89" s="41">
        <f t="shared" si="11"/>
        <v>2257044</v>
      </c>
    </row>
    <row r="90" spans="1:22" ht="15.75" customHeight="1">
      <c r="A90" s="32" t="s">
        <v>10</v>
      </c>
      <c r="B90" s="41">
        <v>7368919</v>
      </c>
      <c r="C90" s="41">
        <v>1192041</v>
      </c>
      <c r="D90" s="41">
        <v>192312</v>
      </c>
      <c r="E90" s="41">
        <v>1042694</v>
      </c>
      <c r="F90" s="41">
        <v>735147</v>
      </c>
      <c r="G90" s="41">
        <v>1066</v>
      </c>
      <c r="H90" s="41">
        <v>36194</v>
      </c>
      <c r="I90" s="41">
        <v>24253</v>
      </c>
      <c r="J90" s="46">
        <f t="shared" si="8"/>
        <v>10592626</v>
      </c>
      <c r="K90" s="26"/>
      <c r="L90" s="41">
        <v>8570692</v>
      </c>
      <c r="M90" s="41">
        <v>1201773</v>
      </c>
      <c r="N90" s="41">
        <f t="shared" si="9"/>
        <v>7368919</v>
      </c>
      <c r="P90" s="41">
        <v>1196112</v>
      </c>
      <c r="Q90" s="41">
        <v>4071</v>
      </c>
      <c r="R90" s="41">
        <f t="shared" si="10"/>
        <v>1192041</v>
      </c>
      <c r="T90" s="41">
        <v>1059998</v>
      </c>
      <c r="U90" s="41">
        <v>17304</v>
      </c>
      <c r="V90" s="41">
        <f t="shared" si="11"/>
        <v>1042694</v>
      </c>
    </row>
    <row r="91" spans="1:22" ht="15.75" customHeight="1">
      <c r="A91" s="32" t="s">
        <v>11</v>
      </c>
      <c r="B91" s="41">
        <v>10183746</v>
      </c>
      <c r="C91" s="41">
        <v>1626390</v>
      </c>
      <c r="D91" s="41">
        <v>262313</v>
      </c>
      <c r="E91" s="41">
        <v>1424140</v>
      </c>
      <c r="F91" s="41">
        <v>1002739</v>
      </c>
      <c r="G91" s="41">
        <v>1453</v>
      </c>
      <c r="H91" s="41">
        <v>49368</v>
      </c>
      <c r="I91" s="41">
        <v>33080</v>
      </c>
      <c r="J91" s="46">
        <f t="shared" si="8"/>
        <v>14583229</v>
      </c>
      <c r="K91" s="26"/>
      <c r="L91" s="41">
        <v>11690395</v>
      </c>
      <c r="M91" s="41">
        <v>1506649</v>
      </c>
      <c r="N91" s="41">
        <f t="shared" si="9"/>
        <v>10183746</v>
      </c>
      <c r="P91" s="41">
        <v>1631493</v>
      </c>
      <c r="Q91" s="41">
        <v>5103</v>
      </c>
      <c r="R91" s="41">
        <f t="shared" si="10"/>
        <v>1626390</v>
      </c>
      <c r="T91" s="41">
        <v>1445834</v>
      </c>
      <c r="U91" s="41">
        <v>21694</v>
      </c>
      <c r="V91" s="41">
        <f t="shared" si="11"/>
        <v>1424140</v>
      </c>
    </row>
    <row r="92" spans="1:22" ht="15.75" customHeight="1">
      <c r="A92" s="32" t="s">
        <v>12</v>
      </c>
      <c r="B92" s="41">
        <v>7507024</v>
      </c>
      <c r="C92" s="41">
        <v>1223090</v>
      </c>
      <c r="D92" s="41">
        <v>197351</v>
      </c>
      <c r="E92" s="41">
        <v>1069224</v>
      </c>
      <c r="F92" s="41">
        <v>754410</v>
      </c>
      <c r="G92" s="41">
        <v>1093</v>
      </c>
      <c r="H92" s="41">
        <v>37142</v>
      </c>
      <c r="I92" s="41">
        <v>24888</v>
      </c>
      <c r="J92" s="46">
        <f t="shared" si="8"/>
        <v>10814222</v>
      </c>
      <c r="K92" s="26"/>
      <c r="L92" s="41">
        <v>8795269</v>
      </c>
      <c r="M92" s="41">
        <v>1288245</v>
      </c>
      <c r="N92" s="41">
        <f t="shared" si="9"/>
        <v>7507024</v>
      </c>
      <c r="P92" s="41">
        <v>1227454</v>
      </c>
      <c r="Q92" s="41">
        <v>4364</v>
      </c>
      <c r="R92" s="41">
        <f t="shared" si="10"/>
        <v>1223090</v>
      </c>
      <c r="T92" s="41">
        <v>1087773</v>
      </c>
      <c r="U92" s="41">
        <v>18549</v>
      </c>
      <c r="V92" s="41">
        <f t="shared" si="11"/>
        <v>1069224</v>
      </c>
    </row>
    <row r="93" spans="1:22" ht="15.75" customHeight="1">
      <c r="A93" s="32" t="s">
        <v>13</v>
      </c>
      <c r="B93" s="41">
        <v>13952648</v>
      </c>
      <c r="C93" s="41">
        <v>2261969</v>
      </c>
      <c r="D93" s="41">
        <v>364941</v>
      </c>
      <c r="E93" s="41">
        <v>1978222</v>
      </c>
      <c r="F93" s="41">
        <v>1395052</v>
      </c>
      <c r="G93" s="41">
        <v>2022</v>
      </c>
      <c r="H93" s="41">
        <v>68683</v>
      </c>
      <c r="I93" s="41">
        <v>46023</v>
      </c>
      <c r="J93" s="46">
        <f t="shared" si="8"/>
        <v>20069560</v>
      </c>
      <c r="K93" s="26"/>
      <c r="L93" s="41">
        <v>16264165</v>
      </c>
      <c r="M93" s="41">
        <v>2311517</v>
      </c>
      <c r="N93" s="41">
        <f t="shared" si="9"/>
        <v>13952648</v>
      </c>
      <c r="P93" s="41">
        <v>2269799</v>
      </c>
      <c r="Q93" s="41">
        <v>7830</v>
      </c>
      <c r="R93" s="41">
        <f t="shared" si="10"/>
        <v>2261969</v>
      </c>
      <c r="T93" s="41">
        <v>2011505</v>
      </c>
      <c r="U93" s="41">
        <v>33283</v>
      </c>
      <c r="V93" s="41">
        <f t="shared" si="11"/>
        <v>1978222</v>
      </c>
    </row>
    <row r="94" spans="1:22" ht="15.75" customHeight="1">
      <c r="A94" s="32" t="s">
        <v>14</v>
      </c>
      <c r="B94" s="41">
        <v>10742521</v>
      </c>
      <c r="C94" s="41">
        <v>1742766</v>
      </c>
      <c r="D94" s="41">
        <v>281178</v>
      </c>
      <c r="E94" s="41">
        <v>1524062</v>
      </c>
      <c r="F94" s="41">
        <v>1074853</v>
      </c>
      <c r="G94" s="41">
        <v>1558</v>
      </c>
      <c r="H94" s="41">
        <v>52919</v>
      </c>
      <c r="I94" s="41">
        <v>35459</v>
      </c>
      <c r="J94" s="46">
        <f t="shared" si="8"/>
        <v>15455316</v>
      </c>
      <c r="K94" s="26"/>
      <c r="L94" s="41">
        <v>12531141</v>
      </c>
      <c r="M94" s="41">
        <v>1788620</v>
      </c>
      <c r="N94" s="41">
        <f t="shared" si="9"/>
        <v>10742521</v>
      </c>
      <c r="P94" s="41">
        <v>1748825</v>
      </c>
      <c r="Q94" s="41">
        <v>6059</v>
      </c>
      <c r="R94" s="41">
        <f t="shared" si="10"/>
        <v>1742766</v>
      </c>
      <c r="T94" s="41">
        <v>1549815</v>
      </c>
      <c r="U94" s="41">
        <v>25753</v>
      </c>
      <c r="V94" s="41">
        <f t="shared" si="11"/>
        <v>1524062</v>
      </c>
    </row>
    <row r="95" spans="1:22" ht="15.75" customHeight="1">
      <c r="A95" s="32" t="s">
        <v>15</v>
      </c>
      <c r="B95" s="41">
        <v>9879768</v>
      </c>
      <c r="C95" s="41">
        <v>1608002</v>
      </c>
      <c r="D95" s="41">
        <v>259453</v>
      </c>
      <c r="E95" s="41">
        <v>1405833</v>
      </c>
      <c r="F95" s="41">
        <v>991805</v>
      </c>
      <c r="G95" s="41">
        <v>1438</v>
      </c>
      <c r="H95" s="41">
        <v>48829</v>
      </c>
      <c r="I95" s="41">
        <v>32720</v>
      </c>
      <c r="J95" s="46">
        <f t="shared" si="8"/>
        <v>14227848</v>
      </c>
      <c r="K95" s="26"/>
      <c r="L95" s="41">
        <v>11562928</v>
      </c>
      <c r="M95" s="41">
        <v>1683160</v>
      </c>
      <c r="N95" s="41">
        <f t="shared" si="9"/>
        <v>9879768</v>
      </c>
      <c r="P95" s="41">
        <v>1613703</v>
      </c>
      <c r="Q95" s="41">
        <v>5701</v>
      </c>
      <c r="R95" s="41">
        <f t="shared" si="10"/>
        <v>1608002</v>
      </c>
      <c r="T95" s="41">
        <v>1430069</v>
      </c>
      <c r="U95" s="41">
        <v>24236</v>
      </c>
      <c r="V95" s="41">
        <f t="shared" si="11"/>
        <v>1405833</v>
      </c>
    </row>
    <row r="96" spans="1:22" ht="15.75" customHeight="1">
      <c r="A96" s="32" t="s">
        <v>16</v>
      </c>
      <c r="B96" s="41">
        <v>7197043</v>
      </c>
      <c r="C96" s="41">
        <v>1164533</v>
      </c>
      <c r="D96" s="41">
        <v>187875</v>
      </c>
      <c r="E96" s="41">
        <v>1018612</v>
      </c>
      <c r="F96" s="41">
        <v>718187</v>
      </c>
      <c r="G96" s="41">
        <v>1041</v>
      </c>
      <c r="H96" s="41">
        <v>35359</v>
      </c>
      <c r="I96" s="41">
        <v>23693</v>
      </c>
      <c r="J96" s="46">
        <f t="shared" si="8"/>
        <v>10346343</v>
      </c>
      <c r="K96" s="26"/>
      <c r="L96" s="41">
        <v>8372961</v>
      </c>
      <c r="M96" s="41">
        <v>1175918</v>
      </c>
      <c r="N96" s="41">
        <f t="shared" si="9"/>
        <v>7197043</v>
      </c>
      <c r="P96" s="41">
        <v>1168516</v>
      </c>
      <c r="Q96" s="41">
        <v>3983</v>
      </c>
      <c r="R96" s="41">
        <f t="shared" si="10"/>
        <v>1164533</v>
      </c>
      <c r="T96" s="41">
        <v>1035544</v>
      </c>
      <c r="U96" s="41">
        <v>16932</v>
      </c>
      <c r="V96" s="41">
        <f t="shared" si="11"/>
        <v>1018612</v>
      </c>
    </row>
    <row r="97" spans="1:22" ht="15.75" customHeight="1">
      <c r="A97" s="32" t="s">
        <v>17</v>
      </c>
      <c r="B97" s="41">
        <v>7898548</v>
      </c>
      <c r="C97" s="41">
        <v>1277913</v>
      </c>
      <c r="D97" s="41">
        <v>206166</v>
      </c>
      <c r="E97" s="41">
        <v>1117793</v>
      </c>
      <c r="F97" s="41">
        <v>788108</v>
      </c>
      <c r="G97" s="41">
        <v>1142</v>
      </c>
      <c r="H97" s="41">
        <v>38801</v>
      </c>
      <c r="I97" s="41">
        <v>26000</v>
      </c>
      <c r="J97" s="46">
        <f t="shared" si="8"/>
        <v>11354471</v>
      </c>
      <c r="K97" s="26"/>
      <c r="L97" s="41">
        <v>9188134</v>
      </c>
      <c r="M97" s="41">
        <v>1289586</v>
      </c>
      <c r="N97" s="41">
        <f t="shared" si="9"/>
        <v>7898548</v>
      </c>
      <c r="P97" s="41">
        <v>1282281</v>
      </c>
      <c r="Q97" s="41">
        <v>4368</v>
      </c>
      <c r="R97" s="41">
        <f t="shared" si="10"/>
        <v>1277913</v>
      </c>
      <c r="T97" s="41">
        <v>1136362</v>
      </c>
      <c r="U97" s="41">
        <v>18569</v>
      </c>
      <c r="V97" s="41">
        <f t="shared" si="11"/>
        <v>1117793</v>
      </c>
    </row>
    <row r="98" spans="1:22" ht="15.75" customHeight="1">
      <c r="A98" s="34" t="s">
        <v>18</v>
      </c>
      <c r="B98" s="42">
        <v>9936682</v>
      </c>
      <c r="C98" s="42">
        <v>1611310</v>
      </c>
      <c r="D98" s="42">
        <v>259966</v>
      </c>
      <c r="E98" s="42">
        <v>1409152</v>
      </c>
      <c r="F98" s="42">
        <v>993767</v>
      </c>
      <c r="G98" s="42">
        <v>1440</v>
      </c>
      <c r="H98" s="42">
        <v>48927</v>
      </c>
      <c r="I98" s="42">
        <v>32784</v>
      </c>
      <c r="J98" s="47">
        <f t="shared" si="8"/>
        <v>14294028</v>
      </c>
      <c r="K98" s="26"/>
      <c r="L98" s="42">
        <v>11585800</v>
      </c>
      <c r="M98" s="42">
        <v>1649118</v>
      </c>
      <c r="N98" s="42">
        <f t="shared" si="9"/>
        <v>9936682</v>
      </c>
      <c r="P98" s="42">
        <v>1616896</v>
      </c>
      <c r="Q98" s="42">
        <v>5586</v>
      </c>
      <c r="R98" s="42">
        <f t="shared" si="10"/>
        <v>1611310</v>
      </c>
      <c r="T98" s="42">
        <v>1432898</v>
      </c>
      <c r="U98" s="42">
        <v>23746</v>
      </c>
      <c r="V98" s="42">
        <f t="shared" si="11"/>
        <v>1409152</v>
      </c>
    </row>
    <row r="99" spans="1:22" ht="15.75" customHeight="1">
      <c r="A99" s="36" t="s">
        <v>19</v>
      </c>
      <c r="B99" s="48">
        <f>SUM(B82:B98)</f>
        <v>234828888</v>
      </c>
      <c r="C99" s="48">
        <f aca="true" t="shared" si="12" ref="C99:I99">SUM(C82:C98)</f>
        <v>37929156</v>
      </c>
      <c r="D99" s="48">
        <f t="shared" si="12"/>
        <v>6118914</v>
      </c>
      <c r="E99" s="48">
        <f t="shared" si="12"/>
        <v>33181356</v>
      </c>
      <c r="F99" s="48">
        <f t="shared" si="12"/>
        <v>23390653</v>
      </c>
      <c r="G99" s="48">
        <f t="shared" si="12"/>
        <v>33902</v>
      </c>
      <c r="H99" s="48">
        <f t="shared" si="12"/>
        <v>1151601</v>
      </c>
      <c r="I99" s="48">
        <f t="shared" si="12"/>
        <v>771660</v>
      </c>
      <c r="J99" s="48">
        <f>SUM(J82:J98)</f>
        <v>337406130</v>
      </c>
      <c r="K99" s="26"/>
      <c r="L99" s="48">
        <f>SUM(L82:L98)</f>
        <v>272699176</v>
      </c>
      <c r="M99" s="48">
        <f>SUM(M82:M98)</f>
        <v>37870288</v>
      </c>
      <c r="N99" s="48">
        <f>SUM(N82:N98)</f>
        <v>234828888</v>
      </c>
      <c r="P99" s="48">
        <f>SUM(P82:P98)</f>
        <v>38057433</v>
      </c>
      <c r="Q99" s="48">
        <f>SUM(Q82:Q98)</f>
        <v>128277</v>
      </c>
      <c r="R99" s="48">
        <f>SUM(R82:R98)</f>
        <v>37929156</v>
      </c>
      <c r="T99" s="48">
        <f>SUM(T82:T98)</f>
        <v>33726644</v>
      </c>
      <c r="U99" s="48">
        <f>SUM(U82:U98)</f>
        <v>545288</v>
      </c>
      <c r="V99" s="48">
        <f>SUM(V82:V98)</f>
        <v>33181356</v>
      </c>
    </row>
    <row r="100" spans="2:11" ht="12.75">
      <c r="B100" s="24"/>
      <c r="C100" s="24"/>
      <c r="D100" s="24"/>
      <c r="E100" s="24"/>
      <c r="F100" s="24"/>
      <c r="G100" s="24"/>
      <c r="H100" s="24"/>
      <c r="I100" s="24"/>
      <c r="J100" s="24"/>
      <c r="K100" s="26"/>
    </row>
    <row r="101" spans="2:17" ht="12.75">
      <c r="B101" s="24"/>
      <c r="C101" s="24"/>
      <c r="D101" s="24"/>
      <c r="E101" s="24"/>
      <c r="F101" s="24"/>
      <c r="G101" s="24"/>
      <c r="H101" s="24"/>
      <c r="I101" s="24"/>
      <c r="J101" s="24"/>
      <c r="L101" s="58" t="s">
        <v>51</v>
      </c>
      <c r="M101" s="28">
        <f>M99+Q99+U99</f>
        <v>38543853</v>
      </c>
      <c r="Q101" s="28"/>
    </row>
    <row r="102" spans="2:10" ht="12.7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93.75" customHeight="1">
      <c r="A103" s="31" t="s">
        <v>1</v>
      </c>
      <c r="B103" s="14" t="s">
        <v>29</v>
      </c>
      <c r="C103" s="14" t="s">
        <v>30</v>
      </c>
      <c r="D103" s="14" t="s">
        <v>31</v>
      </c>
      <c r="E103" s="14" t="s">
        <v>32</v>
      </c>
      <c r="F103" s="39" t="s">
        <v>28</v>
      </c>
      <c r="G103" s="31" t="s">
        <v>52</v>
      </c>
      <c r="H103" s="40" t="s">
        <v>53</v>
      </c>
      <c r="I103" s="40" t="s">
        <v>54</v>
      </c>
      <c r="J103" s="40" t="s">
        <v>55</v>
      </c>
    </row>
    <row r="104" spans="1:20" ht="15.75" customHeight="1">
      <c r="A104" s="32" t="s">
        <v>2</v>
      </c>
      <c r="B104" s="49">
        <v>87821</v>
      </c>
      <c r="C104" s="49">
        <v>139704</v>
      </c>
      <c r="D104" s="46">
        <v>106809</v>
      </c>
      <c r="E104" s="46">
        <v>169909</v>
      </c>
      <c r="F104" s="49">
        <v>660194</v>
      </c>
      <c r="G104" s="49">
        <v>881</v>
      </c>
      <c r="H104" s="49">
        <f>J82+B104+C104+D104+E104+F104+G104</f>
        <v>13709468</v>
      </c>
      <c r="I104" s="46">
        <v>1387794</v>
      </c>
      <c r="J104" s="46">
        <f>H104+I104</f>
        <v>15097262</v>
      </c>
      <c r="K104" s="29"/>
      <c r="L104" s="22"/>
      <c r="M104" s="22"/>
      <c r="P104" s="30"/>
      <c r="Q104" s="30"/>
      <c r="R104" s="30"/>
      <c r="T104" s="22"/>
    </row>
    <row r="105" spans="1:20" ht="15.75" customHeight="1">
      <c r="A105" s="32" t="s">
        <v>3</v>
      </c>
      <c r="B105" s="49">
        <v>199688</v>
      </c>
      <c r="C105" s="49">
        <v>596886</v>
      </c>
      <c r="D105" s="46">
        <v>242861</v>
      </c>
      <c r="E105" s="46">
        <v>725936</v>
      </c>
      <c r="F105" s="49">
        <v>2261750</v>
      </c>
      <c r="G105" s="49">
        <v>0</v>
      </c>
      <c r="H105" s="49">
        <f aca="true" t="shared" si="13" ref="H105:H120">J83+B105+C105+D105+E105+F105+G105</f>
        <v>32766876</v>
      </c>
      <c r="I105" s="46">
        <v>2938677</v>
      </c>
      <c r="J105" s="46">
        <f aca="true" t="shared" si="14" ref="J105:J120">H105+I105</f>
        <v>35705553</v>
      </c>
      <c r="K105" s="29"/>
      <c r="L105" s="22"/>
      <c r="M105" s="22"/>
      <c r="P105" s="30"/>
      <c r="Q105" s="30"/>
      <c r="R105" s="30"/>
      <c r="T105" s="22"/>
    </row>
    <row r="106" spans="1:20" ht="15.75" customHeight="1">
      <c r="A106" s="32" t="s">
        <v>4</v>
      </c>
      <c r="B106" s="49">
        <v>107206</v>
      </c>
      <c r="C106" s="49">
        <v>254241</v>
      </c>
      <c r="D106" s="46">
        <v>130385</v>
      </c>
      <c r="E106" s="46">
        <v>309209</v>
      </c>
      <c r="F106" s="49">
        <v>3471646</v>
      </c>
      <c r="G106" s="49">
        <v>1911</v>
      </c>
      <c r="H106" s="49">
        <f t="shared" si="13"/>
        <v>19544986</v>
      </c>
      <c r="I106" s="46">
        <v>1736759</v>
      </c>
      <c r="J106" s="46">
        <f t="shared" si="14"/>
        <v>21281745</v>
      </c>
      <c r="K106" s="29"/>
      <c r="L106" s="22"/>
      <c r="M106" s="22"/>
      <c r="P106" s="30"/>
      <c r="Q106" s="30"/>
      <c r="R106" s="30"/>
      <c r="T106" s="22"/>
    </row>
    <row r="107" spans="1:20" ht="15.75" customHeight="1">
      <c r="A107" s="32" t="s">
        <v>5</v>
      </c>
      <c r="B107" s="49">
        <v>592459</v>
      </c>
      <c r="C107" s="49">
        <v>1581006</v>
      </c>
      <c r="D107" s="46">
        <v>720552</v>
      </c>
      <c r="E107" s="46">
        <v>1922829</v>
      </c>
      <c r="F107" s="49">
        <v>12690112</v>
      </c>
      <c r="G107" s="49">
        <v>55304</v>
      </c>
      <c r="H107" s="49">
        <f t="shared" si="13"/>
        <v>101913793</v>
      </c>
      <c r="I107" s="46">
        <v>9635963</v>
      </c>
      <c r="J107" s="46">
        <f t="shared" si="14"/>
        <v>111549756</v>
      </c>
      <c r="K107" s="29"/>
      <c r="L107" s="22"/>
      <c r="M107" s="22"/>
      <c r="P107" s="30"/>
      <c r="Q107" s="30"/>
      <c r="R107" s="30"/>
      <c r="T107" s="22"/>
    </row>
    <row r="108" spans="1:20" ht="15.75" customHeight="1">
      <c r="A108" s="32" t="s">
        <v>6</v>
      </c>
      <c r="B108" s="49">
        <v>161119</v>
      </c>
      <c r="C108" s="49">
        <v>465529</v>
      </c>
      <c r="D108" s="46">
        <v>195953</v>
      </c>
      <c r="E108" s="46">
        <v>566179</v>
      </c>
      <c r="F108" s="49">
        <v>308856</v>
      </c>
      <c r="G108" s="49">
        <v>0</v>
      </c>
      <c r="H108" s="49">
        <f t="shared" si="13"/>
        <v>24342226</v>
      </c>
      <c r="I108" s="46">
        <v>2915232</v>
      </c>
      <c r="J108" s="46">
        <f t="shared" si="14"/>
        <v>27257458</v>
      </c>
      <c r="K108" s="29"/>
      <c r="L108" s="22"/>
      <c r="M108" s="22"/>
      <c r="P108" s="30"/>
      <c r="Q108" s="30"/>
      <c r="R108" s="30"/>
      <c r="T108" s="22"/>
    </row>
    <row r="109" spans="1:20" ht="15.75" customHeight="1">
      <c r="A109" s="32" t="s">
        <v>7</v>
      </c>
      <c r="B109" s="49">
        <v>125730</v>
      </c>
      <c r="C109" s="49">
        <v>319744</v>
      </c>
      <c r="D109" s="46">
        <v>152913</v>
      </c>
      <c r="E109" s="46">
        <v>388875</v>
      </c>
      <c r="F109" s="49">
        <v>919018</v>
      </c>
      <c r="G109" s="49">
        <v>3442</v>
      </c>
      <c r="H109" s="49">
        <f t="shared" si="13"/>
        <v>19854190</v>
      </c>
      <c r="I109" s="46">
        <v>2001230</v>
      </c>
      <c r="J109" s="46">
        <f t="shared" si="14"/>
        <v>21855420</v>
      </c>
      <c r="K109" s="29"/>
      <c r="L109" s="22"/>
      <c r="M109" s="22"/>
      <c r="P109" s="30"/>
      <c r="Q109" s="30"/>
      <c r="R109" s="30"/>
      <c r="T109" s="22"/>
    </row>
    <row r="110" spans="1:20" ht="15.75" customHeight="1">
      <c r="A110" s="32" t="s">
        <v>8</v>
      </c>
      <c r="B110" s="49">
        <v>78204</v>
      </c>
      <c r="C110" s="49">
        <v>70727</v>
      </c>
      <c r="D110" s="46">
        <v>95113</v>
      </c>
      <c r="E110" s="46">
        <v>86019</v>
      </c>
      <c r="F110" s="49">
        <v>1168960</v>
      </c>
      <c r="G110" s="49">
        <v>1032</v>
      </c>
      <c r="H110" s="49">
        <f t="shared" si="13"/>
        <v>12621827</v>
      </c>
      <c r="I110" s="46">
        <v>1284560</v>
      </c>
      <c r="J110" s="46">
        <f t="shared" si="14"/>
        <v>13906387</v>
      </c>
      <c r="K110" s="29"/>
      <c r="L110" s="22"/>
      <c r="M110" s="22"/>
      <c r="P110" s="30"/>
      <c r="Q110" s="30"/>
      <c r="R110" s="30"/>
      <c r="T110" s="22"/>
    </row>
    <row r="111" spans="1:20" ht="15.75" customHeight="1">
      <c r="A111" s="32" t="s">
        <v>9</v>
      </c>
      <c r="B111" s="49">
        <v>161080</v>
      </c>
      <c r="C111" s="49">
        <v>435836</v>
      </c>
      <c r="D111" s="46">
        <v>195907</v>
      </c>
      <c r="E111" s="46">
        <v>530067</v>
      </c>
      <c r="F111" s="49">
        <v>1176731</v>
      </c>
      <c r="G111" s="49">
        <v>3770</v>
      </c>
      <c r="H111" s="49">
        <f t="shared" si="13"/>
        <v>25555224</v>
      </c>
      <c r="I111" s="46">
        <v>2501921</v>
      </c>
      <c r="J111" s="46">
        <f t="shared" si="14"/>
        <v>28057145</v>
      </c>
      <c r="K111" s="29"/>
      <c r="L111" s="22"/>
      <c r="M111" s="22"/>
      <c r="P111" s="30"/>
      <c r="Q111" s="30"/>
      <c r="R111" s="30"/>
      <c r="T111" s="22"/>
    </row>
    <row r="112" spans="1:20" ht="15.75" customHeight="1">
      <c r="A112" s="32" t="s">
        <v>10</v>
      </c>
      <c r="B112" s="49">
        <v>74482</v>
      </c>
      <c r="C112" s="49">
        <v>88258</v>
      </c>
      <c r="D112" s="46">
        <v>90585</v>
      </c>
      <c r="E112" s="46">
        <v>107340</v>
      </c>
      <c r="F112" s="49">
        <v>1360670</v>
      </c>
      <c r="G112" s="49">
        <v>1002</v>
      </c>
      <c r="H112" s="49">
        <f t="shared" si="13"/>
        <v>12314963</v>
      </c>
      <c r="I112" s="46">
        <v>1223148</v>
      </c>
      <c r="J112" s="46">
        <f t="shared" si="14"/>
        <v>13538111</v>
      </c>
      <c r="K112" s="29"/>
      <c r="L112" s="22"/>
      <c r="M112" s="22"/>
      <c r="P112" s="30"/>
      <c r="Q112" s="30"/>
      <c r="R112" s="30"/>
      <c r="T112" s="22"/>
    </row>
    <row r="113" spans="1:20" ht="15.75" customHeight="1">
      <c r="A113" s="32" t="s">
        <v>11</v>
      </c>
      <c r="B113" s="49">
        <v>101593</v>
      </c>
      <c r="C113" s="49">
        <v>201419</v>
      </c>
      <c r="D113" s="46">
        <v>123558</v>
      </c>
      <c r="E113" s="46">
        <v>244967</v>
      </c>
      <c r="F113" s="49">
        <v>1120250</v>
      </c>
      <c r="G113" s="49">
        <v>0</v>
      </c>
      <c r="H113" s="49">
        <f t="shared" si="13"/>
        <v>16375016</v>
      </c>
      <c r="I113" s="46">
        <v>1533446</v>
      </c>
      <c r="J113" s="46">
        <f t="shared" si="14"/>
        <v>17908462</v>
      </c>
      <c r="K113" s="29"/>
      <c r="L113" s="22"/>
      <c r="M113" s="22"/>
      <c r="P113" s="30"/>
      <c r="Q113" s="30"/>
      <c r="R113" s="30"/>
      <c r="T113" s="22"/>
    </row>
    <row r="114" spans="1:20" ht="15.75" customHeight="1">
      <c r="A114" s="32" t="s">
        <v>12</v>
      </c>
      <c r="B114" s="49">
        <v>76433</v>
      </c>
      <c r="C114" s="49">
        <v>70566</v>
      </c>
      <c r="D114" s="46">
        <v>92959</v>
      </c>
      <c r="E114" s="46">
        <v>85822</v>
      </c>
      <c r="F114" s="49">
        <v>0</v>
      </c>
      <c r="G114" s="49">
        <v>0</v>
      </c>
      <c r="H114" s="49">
        <f t="shared" si="13"/>
        <v>11140002</v>
      </c>
      <c r="I114" s="46">
        <v>1311158</v>
      </c>
      <c r="J114" s="46">
        <f t="shared" si="14"/>
        <v>12451160</v>
      </c>
      <c r="K114" s="29"/>
      <c r="L114" s="22"/>
      <c r="M114" s="22"/>
      <c r="P114" s="30"/>
      <c r="Q114" s="30"/>
      <c r="R114" s="30"/>
      <c r="T114" s="22"/>
    </row>
    <row r="115" spans="1:20" ht="15.75" customHeight="1">
      <c r="A115" s="32" t="s">
        <v>13</v>
      </c>
      <c r="B115" s="49">
        <v>141340</v>
      </c>
      <c r="C115" s="49">
        <v>382594</v>
      </c>
      <c r="D115" s="46">
        <v>171899</v>
      </c>
      <c r="E115" s="46">
        <v>465314</v>
      </c>
      <c r="F115" s="49">
        <v>0</v>
      </c>
      <c r="G115" s="49">
        <v>0</v>
      </c>
      <c r="H115" s="49">
        <f t="shared" si="13"/>
        <v>21230707</v>
      </c>
      <c r="I115" s="46">
        <v>2352630</v>
      </c>
      <c r="J115" s="46">
        <f t="shared" si="14"/>
        <v>23583337</v>
      </c>
      <c r="K115" s="29"/>
      <c r="L115" s="22"/>
      <c r="M115" s="22"/>
      <c r="P115" s="30"/>
      <c r="Q115" s="30"/>
      <c r="R115" s="30"/>
      <c r="T115" s="22"/>
    </row>
    <row r="116" spans="1:20" ht="15.75" customHeight="1">
      <c r="A116" s="32" t="s">
        <v>14</v>
      </c>
      <c r="B116" s="49">
        <v>108899</v>
      </c>
      <c r="C116" s="49">
        <v>319425</v>
      </c>
      <c r="D116" s="46">
        <v>132444</v>
      </c>
      <c r="E116" s="46">
        <v>388487</v>
      </c>
      <c r="F116" s="49">
        <v>2165498</v>
      </c>
      <c r="G116" s="49">
        <v>0</v>
      </c>
      <c r="H116" s="49">
        <f t="shared" si="13"/>
        <v>18570069</v>
      </c>
      <c r="I116" s="46">
        <v>1820432</v>
      </c>
      <c r="J116" s="46">
        <f t="shared" si="14"/>
        <v>20390501</v>
      </c>
      <c r="K116" s="29"/>
      <c r="L116" s="22"/>
      <c r="M116" s="22"/>
      <c r="P116" s="30"/>
      <c r="Q116" s="30"/>
      <c r="R116" s="30"/>
      <c r="T116" s="22"/>
    </row>
    <row r="117" spans="1:20" ht="15.75" customHeight="1">
      <c r="A117" s="32" t="s">
        <v>15</v>
      </c>
      <c r="B117" s="49">
        <v>100485</v>
      </c>
      <c r="C117" s="49">
        <v>217870</v>
      </c>
      <c r="D117" s="46">
        <v>122211</v>
      </c>
      <c r="E117" s="46">
        <v>264975</v>
      </c>
      <c r="F117" s="49">
        <v>6710075</v>
      </c>
      <c r="G117" s="49">
        <v>0</v>
      </c>
      <c r="H117" s="49">
        <f t="shared" si="13"/>
        <v>21643464</v>
      </c>
      <c r="I117" s="46">
        <v>1713097</v>
      </c>
      <c r="J117" s="46">
        <f t="shared" si="14"/>
        <v>23356561</v>
      </c>
      <c r="K117" s="29"/>
      <c r="L117" s="22"/>
      <c r="M117" s="22"/>
      <c r="P117" s="30"/>
      <c r="Q117" s="30"/>
      <c r="R117" s="30"/>
      <c r="T117" s="22"/>
    </row>
    <row r="118" spans="1:20" ht="15.75" customHeight="1">
      <c r="A118" s="32" t="s">
        <v>16</v>
      </c>
      <c r="B118" s="49">
        <v>72763</v>
      </c>
      <c r="C118" s="49">
        <v>112620</v>
      </c>
      <c r="D118" s="46">
        <v>88495</v>
      </c>
      <c r="E118" s="46">
        <v>136970</v>
      </c>
      <c r="F118" s="49">
        <v>1213000</v>
      </c>
      <c r="G118" s="49">
        <v>650</v>
      </c>
      <c r="H118" s="49">
        <f t="shared" si="13"/>
        <v>11970841</v>
      </c>
      <c r="I118" s="46">
        <v>1196833</v>
      </c>
      <c r="J118" s="46">
        <f t="shared" si="14"/>
        <v>13167674</v>
      </c>
      <c r="K118" s="29"/>
      <c r="L118" s="22"/>
      <c r="M118" s="22"/>
      <c r="P118" s="30"/>
      <c r="Q118" s="30"/>
      <c r="R118" s="30"/>
      <c r="T118" s="22"/>
    </row>
    <row r="119" spans="1:20" ht="15.75" customHeight="1">
      <c r="A119" s="32" t="s">
        <v>17</v>
      </c>
      <c r="B119" s="49">
        <v>79848</v>
      </c>
      <c r="C119" s="49">
        <v>135103</v>
      </c>
      <c r="D119" s="46">
        <v>97111</v>
      </c>
      <c r="E119" s="46">
        <v>164314</v>
      </c>
      <c r="F119" s="49">
        <v>538000</v>
      </c>
      <c r="G119" s="49">
        <v>946</v>
      </c>
      <c r="H119" s="49">
        <f t="shared" si="13"/>
        <v>12369793</v>
      </c>
      <c r="I119" s="46">
        <v>1312523</v>
      </c>
      <c r="J119" s="46">
        <f t="shared" si="14"/>
        <v>13682316</v>
      </c>
      <c r="K119" s="29"/>
      <c r="L119" s="22"/>
      <c r="M119" s="22"/>
      <c r="P119" s="30"/>
      <c r="Q119" s="30"/>
      <c r="R119" s="30"/>
      <c r="T119" s="22"/>
    </row>
    <row r="120" spans="1:20" ht="15.75" customHeight="1">
      <c r="A120" s="34" t="s">
        <v>18</v>
      </c>
      <c r="B120" s="50">
        <v>100684</v>
      </c>
      <c r="C120" s="50">
        <v>138084</v>
      </c>
      <c r="D120" s="46">
        <v>122452</v>
      </c>
      <c r="E120" s="47">
        <v>167938</v>
      </c>
      <c r="F120" s="50">
        <v>1806123</v>
      </c>
      <c r="G120" s="50">
        <v>0</v>
      </c>
      <c r="H120" s="49">
        <f t="shared" si="13"/>
        <v>16629309</v>
      </c>
      <c r="I120" s="46">
        <v>1678450</v>
      </c>
      <c r="J120" s="46">
        <f t="shared" si="14"/>
        <v>18307759</v>
      </c>
      <c r="K120" s="29"/>
      <c r="L120" s="22"/>
      <c r="M120" s="22"/>
      <c r="P120" s="30"/>
      <c r="Q120" s="30"/>
      <c r="R120" s="30"/>
      <c r="T120" s="22"/>
    </row>
    <row r="121" spans="1:18" ht="15.75" customHeight="1">
      <c r="A121" s="36" t="s">
        <v>19</v>
      </c>
      <c r="B121" s="51">
        <f aca="true" t="shared" si="15" ref="B121:J121">SUM(B104:B120)</f>
        <v>2369834</v>
      </c>
      <c r="C121" s="51">
        <f t="shared" si="15"/>
        <v>5529612</v>
      </c>
      <c r="D121" s="48">
        <f t="shared" si="15"/>
        <v>2882207</v>
      </c>
      <c r="E121" s="48">
        <f t="shared" si="15"/>
        <v>6725150</v>
      </c>
      <c r="F121" s="51">
        <f t="shared" si="15"/>
        <v>37570883</v>
      </c>
      <c r="G121" s="51">
        <f t="shared" si="15"/>
        <v>68938</v>
      </c>
      <c r="H121" s="51">
        <f t="shared" si="15"/>
        <v>392552754</v>
      </c>
      <c r="I121" s="48">
        <f t="shared" si="15"/>
        <v>38543853</v>
      </c>
      <c r="J121" s="48">
        <f t="shared" si="15"/>
        <v>431096607</v>
      </c>
      <c r="K121" s="29"/>
      <c r="L121" s="22"/>
      <c r="M121" s="22"/>
      <c r="N121" s="22"/>
      <c r="O121" s="22"/>
      <c r="P121" s="22"/>
      <c r="Q121" s="22"/>
      <c r="R121" s="22"/>
    </row>
    <row r="122" spans="1:11" ht="4.5" customHeight="1">
      <c r="A122" s="52"/>
      <c r="B122" s="52"/>
      <c r="C122" s="52"/>
      <c r="D122" s="52"/>
      <c r="E122" s="52"/>
      <c r="F122" s="52"/>
      <c r="G122" s="52"/>
      <c r="H122" s="9"/>
      <c r="I122" s="53"/>
      <c r="J122" s="53"/>
      <c r="K122" s="1"/>
    </row>
    <row r="123" spans="1:11" ht="30.75" customHeight="1">
      <c r="A123" s="59" t="s">
        <v>57</v>
      </c>
      <c r="B123" s="59"/>
      <c r="C123" s="59"/>
      <c r="D123" s="59"/>
      <c r="E123" s="59"/>
      <c r="F123" s="59"/>
      <c r="G123" s="59"/>
      <c r="H123" s="59"/>
      <c r="I123" s="59"/>
      <c r="J123" s="1"/>
      <c r="K123" s="1"/>
    </row>
    <row r="124" spans="1:11" s="57" customFormat="1" ht="12.7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6"/>
    </row>
    <row r="125" spans="1:11" s="5" customFormat="1" ht="11.2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6"/>
    </row>
    <row r="126" spans="1:11" s="5" customFormat="1" ht="11.25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6"/>
    </row>
    <row r="127" spans="1:11" s="5" customFormat="1" ht="11.25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6"/>
    </row>
    <row r="128" spans="1:11" s="5" customFormat="1" ht="11.2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6"/>
    </row>
    <row r="129" spans="1:11" s="5" customFormat="1" ht="11.25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6"/>
    </row>
    <row r="130" spans="1:11" s="5" customFormat="1" ht="11.25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6"/>
    </row>
    <row r="131" spans="1:11" s="5" customFormat="1" ht="11.2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6"/>
    </row>
    <row r="132" spans="1:11" s="5" customFormat="1" ht="11.2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6"/>
    </row>
    <row r="133" spans="1:11" s="5" customFormat="1" ht="11.2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6"/>
    </row>
    <row r="134" spans="1:11" s="5" customFormat="1" ht="12.75">
      <c r="A134" s="2"/>
      <c r="B134" s="2"/>
      <c r="C134" s="2"/>
      <c r="D134" s="2"/>
      <c r="E134" s="12"/>
      <c r="F134" s="12"/>
      <c r="G134" s="12"/>
      <c r="H134" s="12"/>
      <c r="I134" s="12"/>
      <c r="J134" s="12"/>
      <c r="K134" s="6"/>
    </row>
    <row r="135" spans="1:11" s="5" customFormat="1" ht="12.75">
      <c r="A135" s="2"/>
      <c r="B135" s="2"/>
      <c r="C135" s="2"/>
      <c r="D135" s="2"/>
      <c r="E135" s="12"/>
      <c r="F135" s="12"/>
      <c r="G135" s="12"/>
      <c r="H135" s="12"/>
      <c r="I135" s="12"/>
      <c r="J135" s="12"/>
      <c r="K135" s="6"/>
    </row>
    <row r="136" spans="1:11" s="5" customFormat="1" ht="12.75">
      <c r="A136" s="8"/>
      <c r="B136" s="8"/>
      <c r="C136" s="8"/>
      <c r="D136" s="8"/>
      <c r="E136" s="12"/>
      <c r="F136" s="12"/>
      <c r="G136" s="12"/>
      <c r="H136" s="12"/>
      <c r="I136" s="12"/>
      <c r="J136" s="12"/>
      <c r="K136" s="6"/>
    </row>
    <row r="137" spans="1:11" s="5" customFormat="1" ht="12.75">
      <c r="A137" s="8"/>
      <c r="B137" s="8"/>
      <c r="C137" s="8"/>
      <c r="D137" s="8"/>
      <c r="E137" s="12"/>
      <c r="F137" s="12"/>
      <c r="G137" s="12"/>
      <c r="H137" s="12"/>
      <c r="I137" s="12"/>
      <c r="J137" s="12"/>
      <c r="K137" s="6"/>
    </row>
    <row r="138" spans="1:11" s="5" customFormat="1" ht="12.75">
      <c r="A138" s="8"/>
      <c r="B138" s="8"/>
      <c r="C138" s="8"/>
      <c r="D138" s="8"/>
      <c r="E138" s="12"/>
      <c r="F138" s="12"/>
      <c r="G138" s="12"/>
      <c r="H138" s="12"/>
      <c r="I138" s="12"/>
      <c r="J138" s="12"/>
      <c r="K138" s="6"/>
    </row>
    <row r="139" spans="1:11" s="5" customFormat="1" ht="12.75">
      <c r="A139" s="8"/>
      <c r="B139" s="8"/>
      <c r="C139" s="8"/>
      <c r="D139" s="8"/>
      <c r="E139" s="12"/>
      <c r="F139" s="12"/>
      <c r="G139" s="12"/>
      <c r="H139" s="12"/>
      <c r="I139" s="12"/>
      <c r="J139" s="12"/>
      <c r="K139" s="6"/>
    </row>
    <row r="140" spans="1:11" s="5" customFormat="1" ht="12.75">
      <c r="A140" s="8"/>
      <c r="B140" s="8"/>
      <c r="C140" s="8"/>
      <c r="D140" s="8"/>
      <c r="E140" s="12"/>
      <c r="F140" s="12"/>
      <c r="G140" s="12"/>
      <c r="H140" s="12"/>
      <c r="I140" s="12"/>
      <c r="J140" s="12"/>
      <c r="K140" s="6"/>
    </row>
    <row r="141" spans="1:11" s="5" customFormat="1" ht="12.75">
      <c r="A141" s="8"/>
      <c r="B141" s="8"/>
      <c r="C141" s="8"/>
      <c r="D141" s="8"/>
      <c r="E141" s="12"/>
      <c r="F141" s="12"/>
      <c r="G141" s="12"/>
      <c r="H141" s="12"/>
      <c r="I141" s="12"/>
      <c r="J141" s="12"/>
      <c r="K141" s="6"/>
    </row>
    <row r="142" spans="1:11" s="5" customFormat="1" ht="12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6"/>
    </row>
    <row r="143" spans="1:11" s="5" customFormat="1" ht="12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6"/>
    </row>
    <row r="144" spans="1:11" s="5" customFormat="1" ht="12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6"/>
    </row>
    <row r="145" spans="1:10" ht="15">
      <c r="A145" s="63" t="s">
        <v>22</v>
      </c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1:10" ht="15">
      <c r="A146" s="62" t="s">
        <v>39</v>
      </c>
      <c r="B146" s="62"/>
      <c r="C146" s="62"/>
      <c r="D146" s="62"/>
      <c r="E146" s="62"/>
      <c r="F146" s="62"/>
      <c r="G146" s="62"/>
      <c r="H146" s="62"/>
      <c r="I146" s="62"/>
      <c r="J146" s="62"/>
    </row>
    <row r="147" ht="12.75"/>
    <row r="148" spans="1:11" s="45" customFormat="1" ht="87" customHeight="1">
      <c r="A148" s="31" t="s">
        <v>1</v>
      </c>
      <c r="B148" s="31" t="s">
        <v>0</v>
      </c>
      <c r="C148" s="31" t="s">
        <v>42</v>
      </c>
      <c r="D148" s="31" t="s">
        <v>24</v>
      </c>
      <c r="E148" s="31" t="s">
        <v>20</v>
      </c>
      <c r="F148" s="31" t="s">
        <v>21</v>
      </c>
      <c r="G148" s="31" t="s">
        <v>27</v>
      </c>
      <c r="H148" s="31" t="s">
        <v>23</v>
      </c>
      <c r="I148" s="31" t="s">
        <v>25</v>
      </c>
      <c r="J148" s="31" t="s">
        <v>19</v>
      </c>
      <c r="K148" s="44"/>
    </row>
    <row r="149" spans="1:11" s="27" customFormat="1" ht="15.75" customHeight="1">
      <c r="A149" s="32" t="s">
        <v>2</v>
      </c>
      <c r="B149" s="41">
        <v>10907314</v>
      </c>
      <c r="C149" s="41">
        <v>1885999</v>
      </c>
      <c r="D149" s="41">
        <v>132181</v>
      </c>
      <c r="E149" s="41">
        <v>1062996</v>
      </c>
      <c r="F149" s="41">
        <v>810726</v>
      </c>
      <c r="G149" s="41">
        <v>1299</v>
      </c>
      <c r="H149" s="41">
        <v>105150</v>
      </c>
      <c r="I149" s="41">
        <v>28118</v>
      </c>
      <c r="J149" s="46">
        <f aca="true" t="shared" si="16" ref="J149:J165">SUM(B149:I149)</f>
        <v>14933783</v>
      </c>
      <c r="K149" s="26"/>
    </row>
    <row r="150" spans="1:11" s="27" customFormat="1" ht="15.75" customHeight="1">
      <c r="A150" s="32" t="s">
        <v>3</v>
      </c>
      <c r="B150" s="41">
        <v>24412729</v>
      </c>
      <c r="C150" s="41">
        <v>4221241</v>
      </c>
      <c r="D150" s="41">
        <v>295848</v>
      </c>
      <c r="E150" s="41">
        <v>2379196</v>
      </c>
      <c r="F150" s="41">
        <v>1814563</v>
      </c>
      <c r="G150" s="41">
        <v>2908</v>
      </c>
      <c r="H150" s="41">
        <v>235347</v>
      </c>
      <c r="I150" s="41">
        <v>62934</v>
      </c>
      <c r="J150" s="46">
        <f t="shared" si="16"/>
        <v>33424766</v>
      </c>
      <c r="K150" s="26"/>
    </row>
    <row r="151" spans="1:11" s="27" customFormat="1" ht="15.75" customHeight="1">
      <c r="A151" s="32" t="s">
        <v>4</v>
      </c>
      <c r="B151" s="41">
        <v>13566376</v>
      </c>
      <c r="C151" s="41">
        <v>2345782</v>
      </c>
      <c r="D151" s="41">
        <v>164405</v>
      </c>
      <c r="E151" s="41">
        <v>1322141</v>
      </c>
      <c r="F151" s="41">
        <v>1008369</v>
      </c>
      <c r="G151" s="41">
        <v>1616</v>
      </c>
      <c r="H151" s="41">
        <v>130785</v>
      </c>
      <c r="I151" s="41">
        <v>34973</v>
      </c>
      <c r="J151" s="46">
        <f t="shared" si="16"/>
        <v>18574447</v>
      </c>
      <c r="K151" s="26"/>
    </row>
    <row r="152" spans="1:11" s="7" customFormat="1" ht="15.75" customHeight="1">
      <c r="A152" s="32" t="s">
        <v>5</v>
      </c>
      <c r="B152" s="41">
        <v>74833373</v>
      </c>
      <c r="C152" s="41">
        <v>12939546</v>
      </c>
      <c r="D152" s="41">
        <v>906875</v>
      </c>
      <c r="E152" s="41">
        <v>7293051</v>
      </c>
      <c r="F152" s="41">
        <v>5562258</v>
      </c>
      <c r="G152" s="41">
        <v>8914</v>
      </c>
      <c r="H152" s="41">
        <v>721419</v>
      </c>
      <c r="I152" s="41">
        <v>192915</v>
      </c>
      <c r="J152" s="46">
        <f t="shared" si="16"/>
        <v>102458351</v>
      </c>
      <c r="K152" s="26"/>
    </row>
    <row r="153" spans="1:11" s="4" customFormat="1" ht="15.75" customHeight="1">
      <c r="A153" s="32" t="s">
        <v>6</v>
      </c>
      <c r="B153" s="41">
        <v>22464736</v>
      </c>
      <c r="C153" s="41">
        <v>3884410</v>
      </c>
      <c r="D153" s="41">
        <v>272241</v>
      </c>
      <c r="E153" s="41">
        <v>2189350</v>
      </c>
      <c r="F153" s="41">
        <v>1669771</v>
      </c>
      <c r="G153" s="41">
        <v>2676</v>
      </c>
      <c r="H153" s="41">
        <v>216568</v>
      </c>
      <c r="I153" s="41">
        <v>57912</v>
      </c>
      <c r="J153" s="46">
        <f t="shared" si="16"/>
        <v>30757664</v>
      </c>
      <c r="K153" s="26"/>
    </row>
    <row r="154" spans="1:11" s="4" customFormat="1" ht="15.75" customHeight="1">
      <c r="A154" s="32" t="s">
        <v>7</v>
      </c>
      <c r="B154" s="41">
        <v>15454464</v>
      </c>
      <c r="C154" s="41">
        <v>2672253</v>
      </c>
      <c r="D154" s="41">
        <v>187286</v>
      </c>
      <c r="E154" s="41">
        <v>1506149</v>
      </c>
      <c r="F154" s="41">
        <v>1148709</v>
      </c>
      <c r="G154" s="41">
        <v>1841</v>
      </c>
      <c r="H154" s="41">
        <v>148986</v>
      </c>
      <c r="I154" s="41">
        <v>39840</v>
      </c>
      <c r="J154" s="46">
        <f t="shared" si="16"/>
        <v>21159528</v>
      </c>
      <c r="K154" s="26"/>
    </row>
    <row r="155" spans="1:11" ht="15.75" customHeight="1">
      <c r="A155" s="32" t="s">
        <v>8</v>
      </c>
      <c r="B155" s="41">
        <v>9819056</v>
      </c>
      <c r="C155" s="41">
        <v>1697827</v>
      </c>
      <c r="D155" s="41">
        <v>118993</v>
      </c>
      <c r="E155" s="41">
        <v>956938</v>
      </c>
      <c r="F155" s="41">
        <v>729836</v>
      </c>
      <c r="G155" s="41">
        <v>1170</v>
      </c>
      <c r="H155" s="41">
        <v>94659</v>
      </c>
      <c r="I155" s="41">
        <v>25313</v>
      </c>
      <c r="J155" s="46">
        <f t="shared" si="16"/>
        <v>13443792</v>
      </c>
      <c r="K155" s="26"/>
    </row>
    <row r="156" spans="1:11" ht="15.75" customHeight="1">
      <c r="A156" s="32" t="s">
        <v>9</v>
      </c>
      <c r="B156" s="41">
        <v>19404886</v>
      </c>
      <c r="C156" s="41">
        <v>3355328</v>
      </c>
      <c r="D156" s="41">
        <v>235160</v>
      </c>
      <c r="E156" s="41">
        <v>1891146</v>
      </c>
      <c r="F156" s="41">
        <v>1442337</v>
      </c>
      <c r="G156" s="41">
        <v>2311</v>
      </c>
      <c r="H156" s="41">
        <v>187070</v>
      </c>
      <c r="I156" s="41">
        <v>50024</v>
      </c>
      <c r="J156" s="46">
        <f t="shared" si="16"/>
        <v>26568262</v>
      </c>
      <c r="K156" s="26"/>
    </row>
    <row r="157" spans="1:11" ht="15.75" customHeight="1">
      <c r="A157" s="32" t="s">
        <v>10</v>
      </c>
      <c r="B157" s="41">
        <v>9751595</v>
      </c>
      <c r="C157" s="41">
        <v>1686162</v>
      </c>
      <c r="D157" s="41">
        <v>118176</v>
      </c>
      <c r="E157" s="41">
        <v>950363</v>
      </c>
      <c r="F157" s="41">
        <v>724822</v>
      </c>
      <c r="G157" s="41">
        <v>1162</v>
      </c>
      <c r="H157" s="41">
        <v>94009</v>
      </c>
      <c r="I157" s="41">
        <v>25139</v>
      </c>
      <c r="J157" s="46">
        <f t="shared" si="16"/>
        <v>13351428</v>
      </c>
      <c r="K157" s="26"/>
    </row>
    <row r="158" spans="1:11" ht="15.75" customHeight="1">
      <c r="A158" s="32" t="s">
        <v>11</v>
      </c>
      <c r="B158" s="41">
        <v>12493614</v>
      </c>
      <c r="C158" s="41">
        <v>2160288</v>
      </c>
      <c r="D158" s="41">
        <v>151405</v>
      </c>
      <c r="E158" s="41">
        <v>1217593</v>
      </c>
      <c r="F158" s="41">
        <v>928632</v>
      </c>
      <c r="G158" s="41">
        <v>1488</v>
      </c>
      <c r="H158" s="41">
        <v>120443</v>
      </c>
      <c r="I158" s="41">
        <v>32208</v>
      </c>
      <c r="J158" s="46">
        <f t="shared" si="16"/>
        <v>17105671</v>
      </c>
      <c r="K158" s="26"/>
    </row>
    <row r="159" spans="1:11" ht="15.75" customHeight="1">
      <c r="A159" s="32" t="s">
        <v>12</v>
      </c>
      <c r="B159" s="41">
        <v>10307217</v>
      </c>
      <c r="C159" s="41">
        <v>1782235</v>
      </c>
      <c r="D159" s="41">
        <v>124909</v>
      </c>
      <c r="E159" s="41">
        <v>1004513</v>
      </c>
      <c r="F159" s="41">
        <v>766121</v>
      </c>
      <c r="G159" s="41">
        <v>1228</v>
      </c>
      <c r="H159" s="41">
        <v>99365</v>
      </c>
      <c r="I159" s="41">
        <v>26571</v>
      </c>
      <c r="J159" s="46">
        <f t="shared" si="16"/>
        <v>14112159</v>
      </c>
      <c r="K159" s="26"/>
    </row>
    <row r="160" spans="1:11" ht="15.75" customHeight="1">
      <c r="A160" s="32" t="s">
        <v>13</v>
      </c>
      <c r="B160" s="41">
        <v>17715326</v>
      </c>
      <c r="C160" s="41">
        <v>3063183</v>
      </c>
      <c r="D160" s="41">
        <v>214685</v>
      </c>
      <c r="E160" s="41">
        <v>1726486</v>
      </c>
      <c r="F160" s="41">
        <v>1316755</v>
      </c>
      <c r="G160" s="41">
        <v>2110</v>
      </c>
      <c r="H160" s="41">
        <v>170782</v>
      </c>
      <c r="I160" s="41">
        <v>45669</v>
      </c>
      <c r="J160" s="46">
        <f t="shared" si="16"/>
        <v>24254996</v>
      </c>
      <c r="K160" s="26"/>
    </row>
    <row r="161" spans="1:11" ht="15.75" customHeight="1">
      <c r="A161" s="32" t="s">
        <v>14</v>
      </c>
      <c r="B161" s="41">
        <v>13535209</v>
      </c>
      <c r="C161" s="41">
        <v>2340392</v>
      </c>
      <c r="D161" s="41">
        <v>164028</v>
      </c>
      <c r="E161" s="41">
        <v>1319104</v>
      </c>
      <c r="F161" s="41">
        <v>1006053</v>
      </c>
      <c r="G161" s="41">
        <v>1612</v>
      </c>
      <c r="H161" s="41">
        <v>130484</v>
      </c>
      <c r="I161" s="41">
        <v>34893</v>
      </c>
      <c r="J161" s="46">
        <f t="shared" si="16"/>
        <v>18531775</v>
      </c>
      <c r="K161" s="26"/>
    </row>
    <row r="162" spans="1:11" ht="15.75" customHeight="1">
      <c r="A162" s="32" t="s">
        <v>15</v>
      </c>
      <c r="B162" s="41">
        <v>12458996</v>
      </c>
      <c r="C162" s="41">
        <v>2154302</v>
      </c>
      <c r="D162" s="41">
        <v>150985</v>
      </c>
      <c r="E162" s="41">
        <v>1214219</v>
      </c>
      <c r="F162" s="41">
        <v>926060</v>
      </c>
      <c r="G162" s="41">
        <v>1484</v>
      </c>
      <c r="H162" s="41">
        <v>120109</v>
      </c>
      <c r="I162" s="41">
        <v>32118</v>
      </c>
      <c r="J162" s="46">
        <f t="shared" si="16"/>
        <v>17058273</v>
      </c>
      <c r="K162" s="26"/>
    </row>
    <row r="163" spans="1:11" ht="15.75" customHeight="1">
      <c r="A163" s="32" t="s">
        <v>16</v>
      </c>
      <c r="B163" s="41">
        <v>9248812</v>
      </c>
      <c r="C163" s="41">
        <v>1599224</v>
      </c>
      <c r="D163" s="41">
        <v>112083</v>
      </c>
      <c r="E163" s="41">
        <v>901363</v>
      </c>
      <c r="F163" s="41">
        <v>687451</v>
      </c>
      <c r="G163" s="41">
        <v>1102</v>
      </c>
      <c r="H163" s="41">
        <v>89162</v>
      </c>
      <c r="I163" s="41">
        <v>23843</v>
      </c>
      <c r="J163" s="46">
        <f t="shared" si="16"/>
        <v>12663040</v>
      </c>
      <c r="K163" s="26"/>
    </row>
    <row r="164" spans="1:11" ht="15.75" customHeight="1">
      <c r="A164" s="32" t="s">
        <v>17</v>
      </c>
      <c r="B164" s="41">
        <v>10367074</v>
      </c>
      <c r="C164" s="41">
        <v>1792584</v>
      </c>
      <c r="D164" s="41">
        <v>125634</v>
      </c>
      <c r="E164" s="41">
        <v>1010346</v>
      </c>
      <c r="F164" s="41">
        <v>770570</v>
      </c>
      <c r="G164" s="41">
        <v>1235</v>
      </c>
      <c r="H164" s="41">
        <v>99942</v>
      </c>
      <c r="I164" s="41">
        <v>26726</v>
      </c>
      <c r="J164" s="46">
        <f t="shared" si="16"/>
        <v>14194111</v>
      </c>
      <c r="K164" s="26"/>
    </row>
    <row r="165" spans="1:11" ht="15.75" customHeight="1">
      <c r="A165" s="34" t="s">
        <v>18</v>
      </c>
      <c r="B165" s="42">
        <v>12592716</v>
      </c>
      <c r="C165" s="42">
        <v>2177428</v>
      </c>
      <c r="D165" s="42">
        <v>152605</v>
      </c>
      <c r="E165" s="42">
        <v>1227251</v>
      </c>
      <c r="F165" s="42">
        <v>935995</v>
      </c>
      <c r="G165" s="42">
        <v>1500</v>
      </c>
      <c r="H165" s="42">
        <v>121398</v>
      </c>
      <c r="I165" s="42">
        <v>32464</v>
      </c>
      <c r="J165" s="47">
        <f t="shared" si="16"/>
        <v>17241357</v>
      </c>
      <c r="K165" s="26"/>
    </row>
    <row r="166" spans="1:11" ht="15.75" customHeight="1">
      <c r="A166" s="36" t="s">
        <v>19</v>
      </c>
      <c r="B166" s="48">
        <f>SUM(B149:B165)</f>
        <v>299333493</v>
      </c>
      <c r="C166" s="48">
        <f aca="true" t="shared" si="17" ref="C166:I166">SUM(C149:C165)</f>
        <v>51758184</v>
      </c>
      <c r="D166" s="48">
        <f t="shared" si="17"/>
        <v>3627499</v>
      </c>
      <c r="E166" s="48">
        <f t="shared" si="17"/>
        <v>29172205</v>
      </c>
      <c r="F166" s="48">
        <f t="shared" si="17"/>
        <v>22249028</v>
      </c>
      <c r="G166" s="48">
        <f t="shared" si="17"/>
        <v>35656</v>
      </c>
      <c r="H166" s="48">
        <f t="shared" si="17"/>
        <v>2885678</v>
      </c>
      <c r="I166" s="48">
        <f t="shared" si="17"/>
        <v>771660</v>
      </c>
      <c r="J166" s="48">
        <f>SUM(J149:J165)</f>
        <v>409833403</v>
      </c>
      <c r="K166" s="26"/>
    </row>
    <row r="167" spans="2:11" ht="12.75">
      <c r="B167" s="24"/>
      <c r="C167" s="24"/>
      <c r="D167" s="24"/>
      <c r="E167" s="24"/>
      <c r="F167" s="24"/>
      <c r="G167" s="24"/>
      <c r="H167" s="24"/>
      <c r="I167" s="24"/>
      <c r="J167" s="24"/>
      <c r="K167" s="26"/>
    </row>
    <row r="168" spans="2:10" ht="12.75"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2:10" ht="12.75"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ht="93.75" customHeight="1">
      <c r="A170" s="31" t="s">
        <v>1</v>
      </c>
      <c r="B170" s="14" t="s">
        <v>29</v>
      </c>
      <c r="C170" s="14" t="s">
        <v>30</v>
      </c>
      <c r="D170" s="14" t="s">
        <v>31</v>
      </c>
      <c r="E170" s="14" t="s">
        <v>32</v>
      </c>
      <c r="F170" s="39" t="s">
        <v>28</v>
      </c>
      <c r="G170" s="31" t="s">
        <v>52</v>
      </c>
      <c r="H170" s="40" t="s">
        <v>53</v>
      </c>
      <c r="I170" s="40" t="s">
        <v>58</v>
      </c>
      <c r="J170" s="40" t="s">
        <v>59</v>
      </c>
    </row>
    <row r="171" spans="1:11" ht="15.75" customHeight="1">
      <c r="A171" s="32" t="s">
        <v>2</v>
      </c>
      <c r="B171" s="49">
        <v>84375</v>
      </c>
      <c r="C171" s="49">
        <v>136503</v>
      </c>
      <c r="D171" s="46">
        <v>255851</v>
      </c>
      <c r="E171" s="46">
        <v>413921</v>
      </c>
      <c r="F171" s="49">
        <v>3433270</v>
      </c>
      <c r="G171" s="49">
        <v>52297</v>
      </c>
      <c r="H171" s="49">
        <f>J149+B171+C171+D171+E171+F171+G171</f>
        <v>19310000</v>
      </c>
      <c r="I171" s="46"/>
      <c r="J171" s="46">
        <f>H171+I171</f>
        <v>19310000</v>
      </c>
      <c r="K171" s="29"/>
    </row>
    <row r="172" spans="1:11" ht="15.75" customHeight="1">
      <c r="A172" s="32" t="s">
        <v>3</v>
      </c>
      <c r="B172" s="49">
        <v>188847</v>
      </c>
      <c r="C172" s="49">
        <v>583207</v>
      </c>
      <c r="D172" s="46">
        <v>572645</v>
      </c>
      <c r="E172" s="46">
        <v>1768471</v>
      </c>
      <c r="F172" s="49">
        <v>4509376</v>
      </c>
      <c r="G172" s="49">
        <v>0</v>
      </c>
      <c r="H172" s="49">
        <f aca="true" t="shared" si="18" ref="H172:H187">J150+B172+C172+D172+E172+F172+G172</f>
        <v>41047312</v>
      </c>
      <c r="I172" s="46"/>
      <c r="J172" s="46">
        <f aca="true" t="shared" si="19" ref="J172:J187">H172+I172</f>
        <v>41047312</v>
      </c>
      <c r="K172" s="29"/>
    </row>
    <row r="173" spans="1:11" ht="15.75" customHeight="1">
      <c r="A173" s="32" t="s">
        <v>4</v>
      </c>
      <c r="B173" s="49">
        <v>104944</v>
      </c>
      <c r="C173" s="49">
        <v>248415</v>
      </c>
      <c r="D173" s="46">
        <v>318224</v>
      </c>
      <c r="E173" s="46">
        <v>753273</v>
      </c>
      <c r="F173" s="49">
        <v>1015797</v>
      </c>
      <c r="G173" s="49">
        <v>113431</v>
      </c>
      <c r="H173" s="49">
        <f t="shared" si="18"/>
        <v>21128531</v>
      </c>
      <c r="I173" s="46"/>
      <c r="J173" s="46">
        <f t="shared" si="19"/>
        <v>21128531</v>
      </c>
      <c r="K173" s="29"/>
    </row>
    <row r="174" spans="1:11" ht="15.75" customHeight="1">
      <c r="A174" s="32" t="s">
        <v>5</v>
      </c>
      <c r="B174" s="49">
        <v>578881</v>
      </c>
      <c r="C174" s="49">
        <v>1544774</v>
      </c>
      <c r="D174" s="46">
        <v>1755354</v>
      </c>
      <c r="E174" s="46">
        <v>4684253</v>
      </c>
      <c r="F174" s="49">
        <v>12483239</v>
      </c>
      <c r="G174" s="49">
        <v>3281846</v>
      </c>
      <c r="H174" s="49">
        <f t="shared" si="18"/>
        <v>126786698</v>
      </c>
      <c r="I174" s="46"/>
      <c r="J174" s="46">
        <f t="shared" si="19"/>
        <v>126786698</v>
      </c>
      <c r="K174" s="29"/>
    </row>
    <row r="175" spans="1:11" ht="15.75" customHeight="1">
      <c r="A175" s="32" t="s">
        <v>6</v>
      </c>
      <c r="B175" s="49">
        <v>173778</v>
      </c>
      <c r="C175" s="49">
        <v>454861</v>
      </c>
      <c r="D175" s="46">
        <v>526952</v>
      </c>
      <c r="E175" s="46">
        <v>1379284</v>
      </c>
      <c r="F175" s="49">
        <v>0</v>
      </c>
      <c r="G175" s="49">
        <v>0</v>
      </c>
      <c r="H175" s="49">
        <f t="shared" si="18"/>
        <v>33292539</v>
      </c>
      <c r="I175" s="46"/>
      <c r="J175" s="46">
        <f t="shared" si="19"/>
        <v>33292539</v>
      </c>
      <c r="K175" s="29"/>
    </row>
    <row r="176" spans="1:11" ht="15.75" customHeight="1">
      <c r="A176" s="32" t="s">
        <v>7</v>
      </c>
      <c r="B176" s="49">
        <v>119550</v>
      </c>
      <c r="C176" s="49">
        <v>312416</v>
      </c>
      <c r="D176" s="46">
        <v>362513</v>
      </c>
      <c r="E176" s="46">
        <v>947347</v>
      </c>
      <c r="F176" s="49">
        <v>631882</v>
      </c>
      <c r="G176" s="49">
        <v>204276</v>
      </c>
      <c r="H176" s="49">
        <f t="shared" si="18"/>
        <v>23737512</v>
      </c>
      <c r="I176" s="46"/>
      <c r="J176" s="46">
        <f t="shared" si="19"/>
        <v>23737512</v>
      </c>
      <c r="K176" s="29"/>
    </row>
    <row r="177" spans="1:11" ht="15.75" customHeight="1">
      <c r="A177" s="32" t="s">
        <v>8</v>
      </c>
      <c r="B177" s="49">
        <v>75956</v>
      </c>
      <c r="C177" s="49">
        <v>69106</v>
      </c>
      <c r="D177" s="46">
        <v>230324</v>
      </c>
      <c r="E177" s="46">
        <v>209553</v>
      </c>
      <c r="F177" s="49">
        <v>397320</v>
      </c>
      <c r="G177" s="49">
        <v>61283</v>
      </c>
      <c r="H177" s="49">
        <f t="shared" si="18"/>
        <v>14487334</v>
      </c>
      <c r="I177" s="46"/>
      <c r="J177" s="46">
        <f t="shared" si="19"/>
        <v>14487334</v>
      </c>
      <c r="K177" s="29"/>
    </row>
    <row r="178" spans="1:11" ht="15.75" customHeight="1">
      <c r="A178" s="32" t="s">
        <v>9</v>
      </c>
      <c r="B178" s="49">
        <v>150108</v>
      </c>
      <c r="C178" s="49">
        <v>425848</v>
      </c>
      <c r="D178" s="46">
        <v>455177</v>
      </c>
      <c r="E178" s="46">
        <v>1291310</v>
      </c>
      <c r="F178" s="49">
        <v>4989428</v>
      </c>
      <c r="G178" s="49">
        <v>223692</v>
      </c>
      <c r="H178" s="49">
        <f t="shared" si="18"/>
        <v>34103825</v>
      </c>
      <c r="I178" s="46"/>
      <c r="J178" s="46">
        <f t="shared" si="19"/>
        <v>34103825</v>
      </c>
      <c r="K178" s="29"/>
    </row>
    <row r="179" spans="1:11" ht="15.75" customHeight="1">
      <c r="A179" s="32" t="s">
        <v>10</v>
      </c>
      <c r="B179" s="49">
        <v>75434</v>
      </c>
      <c r="C179" s="49">
        <v>86236</v>
      </c>
      <c r="D179" s="46">
        <v>228742</v>
      </c>
      <c r="E179" s="46">
        <v>261494</v>
      </c>
      <c r="F179" s="49">
        <v>2536566</v>
      </c>
      <c r="G179" s="49">
        <v>59430</v>
      </c>
      <c r="H179" s="49">
        <f t="shared" si="18"/>
        <v>16599330</v>
      </c>
      <c r="I179" s="46"/>
      <c r="J179" s="46">
        <f t="shared" si="19"/>
        <v>16599330</v>
      </c>
      <c r="K179" s="29"/>
    </row>
    <row r="180" spans="1:11" ht="15.75" customHeight="1">
      <c r="A180" s="32" t="s">
        <v>11</v>
      </c>
      <c r="B180" s="49">
        <v>96646</v>
      </c>
      <c r="C180" s="49">
        <v>196803</v>
      </c>
      <c r="D180" s="46">
        <v>293061</v>
      </c>
      <c r="E180" s="46">
        <v>596770</v>
      </c>
      <c r="F180" s="49">
        <v>337475</v>
      </c>
      <c r="G180" s="49">
        <v>0</v>
      </c>
      <c r="H180" s="49">
        <f t="shared" si="18"/>
        <v>18626426</v>
      </c>
      <c r="I180" s="46"/>
      <c r="J180" s="46">
        <f t="shared" si="19"/>
        <v>18626426</v>
      </c>
      <c r="K180" s="29"/>
    </row>
    <row r="181" spans="1:11" ht="15.75" customHeight="1">
      <c r="A181" s="32" t="s">
        <v>12</v>
      </c>
      <c r="B181" s="49">
        <v>79733</v>
      </c>
      <c r="C181" s="49">
        <v>68948</v>
      </c>
      <c r="D181" s="46">
        <v>241775</v>
      </c>
      <c r="E181" s="46">
        <v>209074</v>
      </c>
      <c r="F181" s="49">
        <v>0</v>
      </c>
      <c r="G181" s="49">
        <v>0</v>
      </c>
      <c r="H181" s="49">
        <f t="shared" si="18"/>
        <v>14711689</v>
      </c>
      <c r="I181" s="46"/>
      <c r="J181" s="46">
        <f t="shared" si="19"/>
        <v>14711689</v>
      </c>
      <c r="K181" s="29"/>
    </row>
    <row r="182" spans="1:11" ht="15.75" customHeight="1">
      <c r="A182" s="32" t="s">
        <v>13</v>
      </c>
      <c r="B182" s="49">
        <v>137039</v>
      </c>
      <c r="C182" s="49">
        <v>373826</v>
      </c>
      <c r="D182" s="46">
        <v>415545</v>
      </c>
      <c r="E182" s="46">
        <v>1133562</v>
      </c>
      <c r="F182" s="49">
        <v>1054753</v>
      </c>
      <c r="G182" s="49">
        <v>0</v>
      </c>
      <c r="H182" s="49">
        <f t="shared" si="18"/>
        <v>27369721</v>
      </c>
      <c r="I182" s="46"/>
      <c r="J182" s="46">
        <f t="shared" si="19"/>
        <v>27369721</v>
      </c>
      <c r="K182" s="29"/>
    </row>
    <row r="183" spans="1:11" ht="15.75" customHeight="1">
      <c r="A183" s="32" t="s">
        <v>14</v>
      </c>
      <c r="B183" s="49">
        <v>104703</v>
      </c>
      <c r="C183" s="49">
        <v>312105</v>
      </c>
      <c r="D183" s="46">
        <v>317493</v>
      </c>
      <c r="E183" s="46">
        <v>946403</v>
      </c>
      <c r="F183" s="49">
        <v>1008371</v>
      </c>
      <c r="G183" s="49">
        <v>0</v>
      </c>
      <c r="H183" s="49">
        <f t="shared" si="18"/>
        <v>21220850</v>
      </c>
      <c r="I183" s="46"/>
      <c r="J183" s="46">
        <f t="shared" si="19"/>
        <v>21220850</v>
      </c>
      <c r="K183" s="29"/>
    </row>
    <row r="184" spans="1:11" ht="15.75" customHeight="1">
      <c r="A184" s="32" t="s">
        <v>15</v>
      </c>
      <c r="B184" s="49">
        <v>96378</v>
      </c>
      <c r="C184" s="49">
        <v>212877</v>
      </c>
      <c r="D184" s="46">
        <v>292249</v>
      </c>
      <c r="E184" s="46">
        <v>645511</v>
      </c>
      <c r="F184" s="49">
        <v>1994563</v>
      </c>
      <c r="G184" s="49">
        <v>0</v>
      </c>
      <c r="H184" s="49">
        <f t="shared" si="18"/>
        <v>20299851</v>
      </c>
      <c r="I184" s="46"/>
      <c r="J184" s="46">
        <f t="shared" si="19"/>
        <v>20299851</v>
      </c>
      <c r="K184" s="29"/>
    </row>
    <row r="185" spans="1:11" ht="15.75" customHeight="1">
      <c r="A185" s="32" t="s">
        <v>16</v>
      </c>
      <c r="B185" s="49">
        <v>71545</v>
      </c>
      <c r="C185" s="49">
        <v>110040</v>
      </c>
      <c r="D185" s="46">
        <v>216948</v>
      </c>
      <c r="E185" s="46">
        <v>333675</v>
      </c>
      <c r="F185" s="49">
        <v>48600</v>
      </c>
      <c r="G185" s="49">
        <v>38564</v>
      </c>
      <c r="H185" s="49">
        <f t="shared" si="18"/>
        <v>13482412</v>
      </c>
      <c r="I185" s="46"/>
      <c r="J185" s="46">
        <f t="shared" si="19"/>
        <v>13482412</v>
      </c>
      <c r="K185" s="29"/>
    </row>
    <row r="186" spans="1:11" ht="15.75" customHeight="1">
      <c r="A186" s="32" t="s">
        <v>17</v>
      </c>
      <c r="B186" s="49">
        <v>80196</v>
      </c>
      <c r="C186" s="49">
        <v>132007</v>
      </c>
      <c r="D186" s="46">
        <v>243179</v>
      </c>
      <c r="E186" s="46">
        <v>400289</v>
      </c>
      <c r="F186" s="49">
        <v>354408</v>
      </c>
      <c r="G186" s="49">
        <v>56108</v>
      </c>
      <c r="H186" s="49">
        <f t="shared" si="18"/>
        <v>15460298</v>
      </c>
      <c r="I186" s="46"/>
      <c r="J186" s="46">
        <f t="shared" si="19"/>
        <v>15460298</v>
      </c>
      <c r="K186" s="29"/>
    </row>
    <row r="187" spans="1:11" ht="15.75" customHeight="1">
      <c r="A187" s="34" t="s">
        <v>18</v>
      </c>
      <c r="B187" s="50">
        <v>97412</v>
      </c>
      <c r="C187" s="50">
        <v>134919</v>
      </c>
      <c r="D187" s="46">
        <v>295385</v>
      </c>
      <c r="E187" s="47">
        <v>409119</v>
      </c>
      <c r="F187" s="50">
        <v>0</v>
      </c>
      <c r="G187" s="50">
        <v>0</v>
      </c>
      <c r="H187" s="49">
        <f t="shared" si="18"/>
        <v>18178192</v>
      </c>
      <c r="I187" s="46"/>
      <c r="J187" s="46">
        <f t="shared" si="19"/>
        <v>18178192</v>
      </c>
      <c r="K187" s="29"/>
    </row>
    <row r="188" spans="1:11" ht="15.75" customHeight="1">
      <c r="A188" s="36" t="s">
        <v>19</v>
      </c>
      <c r="B188" s="51">
        <f aca="true" t="shared" si="20" ref="B188:J188">SUM(B171:B187)</f>
        <v>2315525</v>
      </c>
      <c r="C188" s="51">
        <f t="shared" si="20"/>
        <v>5402891</v>
      </c>
      <c r="D188" s="48">
        <f t="shared" si="20"/>
        <v>7021417</v>
      </c>
      <c r="E188" s="48">
        <f t="shared" si="20"/>
        <v>16383309</v>
      </c>
      <c r="F188" s="51">
        <f t="shared" si="20"/>
        <v>34795048</v>
      </c>
      <c r="G188" s="51">
        <f t="shared" si="20"/>
        <v>4090927</v>
      </c>
      <c r="H188" s="51">
        <f t="shared" si="20"/>
        <v>479842520</v>
      </c>
      <c r="I188" s="48">
        <f t="shared" si="20"/>
        <v>0</v>
      </c>
      <c r="J188" s="48">
        <f t="shared" si="20"/>
        <v>479842520</v>
      </c>
      <c r="K188" s="29"/>
    </row>
    <row r="189" spans="1:11" ht="4.5" customHeight="1">
      <c r="A189" s="52"/>
      <c r="B189" s="52"/>
      <c r="C189" s="52"/>
      <c r="D189" s="52"/>
      <c r="E189" s="52"/>
      <c r="F189" s="52"/>
      <c r="G189" s="52"/>
      <c r="H189" s="9"/>
      <c r="I189" s="53"/>
      <c r="J189" s="53"/>
      <c r="K189" s="29"/>
    </row>
    <row r="190" spans="1:9" ht="30.75" customHeight="1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10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5:10" ht="12.75">
      <c r="E200" s="13"/>
      <c r="F200" s="13"/>
      <c r="G200" s="13"/>
      <c r="H200" s="13"/>
      <c r="I200" s="13"/>
      <c r="J200" s="13"/>
    </row>
    <row r="201" spans="5:10" ht="12.75">
      <c r="E201" s="13"/>
      <c r="F201" s="13"/>
      <c r="G201" s="13"/>
      <c r="H201" s="13"/>
      <c r="I201" s="13"/>
      <c r="J201" s="13"/>
    </row>
    <row r="202" spans="1:10" ht="12.75">
      <c r="A202" s="8"/>
      <c r="B202" s="8"/>
      <c r="C202" s="8"/>
      <c r="D202" s="8"/>
      <c r="E202" s="13"/>
      <c r="F202" s="13"/>
      <c r="G202" s="13"/>
      <c r="H202" s="13"/>
      <c r="I202" s="13"/>
      <c r="J202" s="13"/>
    </row>
    <row r="203" spans="1:10" ht="12.75">
      <c r="A203" s="8"/>
      <c r="B203" s="8"/>
      <c r="C203" s="8"/>
      <c r="D203" s="8"/>
      <c r="E203" s="13"/>
      <c r="F203" s="13"/>
      <c r="G203" s="13"/>
      <c r="H203" s="13"/>
      <c r="I203" s="13"/>
      <c r="J203" s="13"/>
    </row>
    <row r="204" spans="1:10" ht="12.75">
      <c r="A204" s="8"/>
      <c r="B204" s="8"/>
      <c r="C204" s="8"/>
      <c r="D204" s="8"/>
      <c r="E204" s="13"/>
      <c r="F204" s="13"/>
      <c r="G204" s="13"/>
      <c r="H204" s="13"/>
      <c r="I204" s="13"/>
      <c r="J204" s="13"/>
    </row>
    <row r="205" spans="1:10" ht="12.75">
      <c r="A205" s="8"/>
      <c r="B205" s="8"/>
      <c r="C205" s="8"/>
      <c r="D205" s="8"/>
      <c r="E205" s="13"/>
      <c r="F205" s="13"/>
      <c r="G205" s="13"/>
      <c r="H205" s="13"/>
      <c r="I205" s="13"/>
      <c r="J205" s="13"/>
    </row>
    <row r="206" spans="1:10" ht="12.75">
      <c r="A206" s="8"/>
      <c r="B206" s="8"/>
      <c r="C206" s="8"/>
      <c r="D206" s="8"/>
      <c r="E206" s="13"/>
      <c r="F206" s="13"/>
      <c r="G206" s="13"/>
      <c r="H206" s="13"/>
      <c r="I206" s="13"/>
      <c r="J206" s="13"/>
    </row>
    <row r="207" spans="1:10" ht="12.75">
      <c r="A207" s="8"/>
      <c r="B207" s="8"/>
      <c r="C207" s="8"/>
      <c r="D207" s="8"/>
      <c r="E207" s="13"/>
      <c r="F207" s="13"/>
      <c r="G207" s="13"/>
      <c r="H207" s="13"/>
      <c r="I207" s="13"/>
      <c r="J207" s="13"/>
    </row>
    <row r="208" spans="1:10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ht="15">
      <c r="A211" s="63" t="s">
        <v>22</v>
      </c>
      <c r="B211" s="63"/>
      <c r="C211" s="63"/>
      <c r="D211" s="63"/>
      <c r="E211" s="63"/>
      <c r="F211" s="63"/>
      <c r="G211" s="63"/>
      <c r="H211" s="63"/>
      <c r="I211" s="63"/>
      <c r="J211" s="63"/>
    </row>
    <row r="212" spans="1:10" ht="15">
      <c r="A212" s="62" t="s">
        <v>40</v>
      </c>
      <c r="B212" s="62"/>
      <c r="C212" s="62"/>
      <c r="D212" s="62"/>
      <c r="E212" s="62"/>
      <c r="F212" s="62"/>
      <c r="G212" s="62"/>
      <c r="H212" s="62"/>
      <c r="I212" s="62"/>
      <c r="J212" s="62"/>
    </row>
    <row r="213" spans="1:10" ht="21" customHeight="1">
      <c r="A213"/>
      <c r="B213"/>
      <c r="C213"/>
      <c r="D213"/>
      <c r="E213"/>
      <c r="F213"/>
      <c r="G213"/>
      <c r="H213"/>
      <c r="I213"/>
      <c r="J213"/>
    </row>
    <row r="214" spans="1:10" ht="87" customHeight="1">
      <c r="A214" s="31" t="s">
        <v>1</v>
      </c>
      <c r="B214" s="31" t="s">
        <v>0</v>
      </c>
      <c r="C214" s="31" t="s">
        <v>42</v>
      </c>
      <c r="D214" s="31" t="s">
        <v>24</v>
      </c>
      <c r="E214" s="31" t="s">
        <v>20</v>
      </c>
      <c r="F214" s="31" t="s">
        <v>21</v>
      </c>
      <c r="G214" s="31" t="s">
        <v>27</v>
      </c>
      <c r="H214" s="31" t="s">
        <v>23</v>
      </c>
      <c r="I214" s="31" t="s">
        <v>25</v>
      </c>
      <c r="J214" s="31" t="s">
        <v>19</v>
      </c>
    </row>
    <row r="215" spans="1:10" ht="15.75" customHeight="1">
      <c r="A215" s="32" t="s">
        <v>2</v>
      </c>
      <c r="B215" s="41">
        <v>10572846</v>
      </c>
      <c r="C215" s="41">
        <v>1856188</v>
      </c>
      <c r="D215" s="41">
        <v>148754</v>
      </c>
      <c r="E215" s="41">
        <v>1058688</v>
      </c>
      <c r="F215" s="41">
        <v>833313</v>
      </c>
      <c r="G215" s="41">
        <v>752</v>
      </c>
      <c r="H215" s="41">
        <v>74276</v>
      </c>
      <c r="I215" s="41">
        <v>28004</v>
      </c>
      <c r="J215" s="46">
        <f aca="true" t="shared" si="21" ref="J215:J231">SUM(B215:I215)</f>
        <v>14572821</v>
      </c>
    </row>
    <row r="216" spans="1:10" ht="15.75" customHeight="1">
      <c r="A216" s="32" t="s">
        <v>3</v>
      </c>
      <c r="B216" s="41">
        <v>25415369</v>
      </c>
      <c r="C216" s="41">
        <v>4461963</v>
      </c>
      <c r="D216" s="41">
        <v>357581</v>
      </c>
      <c r="E216" s="41">
        <v>2544910</v>
      </c>
      <c r="F216" s="41">
        <v>2003147</v>
      </c>
      <c r="G216" s="41">
        <v>1809</v>
      </c>
      <c r="H216" s="41">
        <v>178546</v>
      </c>
      <c r="I216" s="41">
        <v>67318</v>
      </c>
      <c r="J216" s="46">
        <f t="shared" si="21"/>
        <v>35030643</v>
      </c>
    </row>
    <row r="217" spans="1:10" ht="15.75" customHeight="1">
      <c r="A217" s="32" t="s">
        <v>4</v>
      </c>
      <c r="B217" s="41">
        <v>13445899</v>
      </c>
      <c r="C217" s="41">
        <v>2360585</v>
      </c>
      <c r="D217" s="41">
        <v>189177</v>
      </c>
      <c r="E217" s="41">
        <v>1346374</v>
      </c>
      <c r="F217" s="41">
        <v>1059757</v>
      </c>
      <c r="G217" s="41">
        <v>957</v>
      </c>
      <c r="H217" s="41">
        <v>94459</v>
      </c>
      <c r="I217" s="41">
        <v>35614</v>
      </c>
      <c r="J217" s="46">
        <f t="shared" si="21"/>
        <v>18532822</v>
      </c>
    </row>
    <row r="218" spans="1:10" ht="15.75" customHeight="1">
      <c r="A218" s="32" t="s">
        <v>5</v>
      </c>
      <c r="B218" s="41">
        <v>72833856</v>
      </c>
      <c r="C218" s="41">
        <v>12786834</v>
      </c>
      <c r="D218" s="41">
        <v>1024734</v>
      </c>
      <c r="E218" s="41">
        <v>7293052</v>
      </c>
      <c r="F218" s="41">
        <v>5740499</v>
      </c>
      <c r="G218" s="41">
        <v>5184</v>
      </c>
      <c r="H218" s="41">
        <v>511667</v>
      </c>
      <c r="I218" s="41">
        <v>192915</v>
      </c>
      <c r="J218" s="46">
        <f t="shared" si="21"/>
        <v>100388741</v>
      </c>
    </row>
    <row r="219" spans="1:10" ht="15.75" customHeight="1">
      <c r="A219" s="32" t="s">
        <v>6</v>
      </c>
      <c r="B219" s="41">
        <v>19962966</v>
      </c>
      <c r="C219" s="41">
        <v>3504732</v>
      </c>
      <c r="D219" s="41">
        <v>280868</v>
      </c>
      <c r="E219" s="41">
        <v>1998946</v>
      </c>
      <c r="F219" s="41">
        <v>1573408</v>
      </c>
      <c r="G219" s="41">
        <v>1421</v>
      </c>
      <c r="H219" s="41">
        <v>140242</v>
      </c>
      <c r="I219" s="41">
        <v>52876</v>
      </c>
      <c r="J219" s="46">
        <f t="shared" si="21"/>
        <v>27515459</v>
      </c>
    </row>
    <row r="220" spans="1:10" ht="15.75" customHeight="1">
      <c r="A220" s="32" t="s">
        <v>7</v>
      </c>
      <c r="B220" s="41">
        <v>15659003</v>
      </c>
      <c r="C220" s="41">
        <v>2749122</v>
      </c>
      <c r="D220" s="41">
        <v>220314</v>
      </c>
      <c r="E220" s="41">
        <v>1567978</v>
      </c>
      <c r="F220" s="41">
        <v>1234186</v>
      </c>
      <c r="G220" s="41">
        <v>1114</v>
      </c>
      <c r="H220" s="41">
        <v>110006</v>
      </c>
      <c r="I220" s="41">
        <v>41476</v>
      </c>
      <c r="J220" s="46">
        <f t="shared" si="21"/>
        <v>21583199</v>
      </c>
    </row>
    <row r="221" spans="1:10" ht="15.75" customHeight="1">
      <c r="A221" s="32" t="s">
        <v>8</v>
      </c>
      <c r="B221" s="41">
        <v>9738085</v>
      </c>
      <c r="C221" s="41">
        <v>1709636</v>
      </c>
      <c r="D221" s="41">
        <v>137010</v>
      </c>
      <c r="E221" s="41">
        <v>975101</v>
      </c>
      <c r="F221" s="41">
        <v>767520</v>
      </c>
      <c r="G221" s="41">
        <v>693</v>
      </c>
      <c r="H221" s="41">
        <v>68411</v>
      </c>
      <c r="I221" s="41">
        <v>25793</v>
      </c>
      <c r="J221" s="46">
        <f t="shared" si="21"/>
        <v>13422249</v>
      </c>
    </row>
    <row r="222" spans="1:10" ht="15.75" customHeight="1">
      <c r="A222" s="32" t="s">
        <v>9</v>
      </c>
      <c r="B222" s="41">
        <v>18668326</v>
      </c>
      <c r="C222" s="41">
        <v>3277442</v>
      </c>
      <c r="D222" s="41">
        <v>262654</v>
      </c>
      <c r="E222" s="41">
        <v>1869310</v>
      </c>
      <c r="F222" s="41">
        <v>1471369</v>
      </c>
      <c r="G222" s="41">
        <v>1329</v>
      </c>
      <c r="H222" s="41">
        <v>131147</v>
      </c>
      <c r="I222" s="41">
        <v>49447</v>
      </c>
      <c r="J222" s="46">
        <f t="shared" si="21"/>
        <v>25731024</v>
      </c>
    </row>
    <row r="223" spans="1:10" ht="15.75" customHeight="1">
      <c r="A223" s="32" t="s">
        <v>10</v>
      </c>
      <c r="B223" s="41">
        <v>9510185</v>
      </c>
      <c r="C223" s="41">
        <v>1669624</v>
      </c>
      <c r="D223" s="41">
        <v>133803</v>
      </c>
      <c r="E223" s="41">
        <v>952281</v>
      </c>
      <c r="F223" s="41">
        <v>749558</v>
      </c>
      <c r="G223" s="41">
        <v>677</v>
      </c>
      <c r="H223" s="41">
        <v>66810</v>
      </c>
      <c r="I223" s="41">
        <v>25190</v>
      </c>
      <c r="J223" s="46">
        <f t="shared" si="21"/>
        <v>13108128</v>
      </c>
    </row>
    <row r="224" spans="1:10" ht="15.75" customHeight="1">
      <c r="A224" s="32" t="s">
        <v>11</v>
      </c>
      <c r="B224" s="41">
        <v>11334213</v>
      </c>
      <c r="C224" s="41">
        <v>1989854</v>
      </c>
      <c r="D224" s="41">
        <v>159466</v>
      </c>
      <c r="E224" s="41">
        <v>1134925</v>
      </c>
      <c r="F224" s="41">
        <v>893321</v>
      </c>
      <c r="G224" s="41">
        <v>807</v>
      </c>
      <c r="H224" s="41">
        <v>79624</v>
      </c>
      <c r="I224" s="41">
        <v>30021</v>
      </c>
      <c r="J224" s="46">
        <f t="shared" si="21"/>
        <v>15622231</v>
      </c>
    </row>
    <row r="225" spans="1:10" ht="15.75" customHeight="1">
      <c r="A225" s="32" t="s">
        <v>12</v>
      </c>
      <c r="B225" s="41">
        <v>10003190</v>
      </c>
      <c r="C225" s="41">
        <v>1756176</v>
      </c>
      <c r="D225" s="41">
        <v>140740</v>
      </c>
      <c r="E225" s="41">
        <v>1001647</v>
      </c>
      <c r="F225" s="41">
        <v>788415</v>
      </c>
      <c r="G225" s="41">
        <v>712</v>
      </c>
      <c r="H225" s="41">
        <v>70274</v>
      </c>
      <c r="I225" s="41">
        <v>26495</v>
      </c>
      <c r="J225" s="46">
        <f t="shared" si="21"/>
        <v>13787649</v>
      </c>
    </row>
    <row r="226" spans="1:10" ht="15.75" customHeight="1">
      <c r="A226" s="32" t="s">
        <v>13</v>
      </c>
      <c r="B226" s="41">
        <v>17735833</v>
      </c>
      <c r="C226" s="41">
        <v>3113733</v>
      </c>
      <c r="D226" s="41">
        <v>249534</v>
      </c>
      <c r="E226" s="41">
        <v>1775937</v>
      </c>
      <c r="F226" s="41">
        <v>1397874</v>
      </c>
      <c r="G226" s="41">
        <v>1262</v>
      </c>
      <c r="H226" s="41">
        <v>124596</v>
      </c>
      <c r="I226" s="41">
        <v>46977</v>
      </c>
      <c r="J226" s="46">
        <f t="shared" si="21"/>
        <v>24445746</v>
      </c>
    </row>
    <row r="227" spans="1:10" ht="15.75" customHeight="1">
      <c r="A227" s="32" t="s">
        <v>14</v>
      </c>
      <c r="B227" s="41">
        <v>12880697</v>
      </c>
      <c r="C227" s="41">
        <v>2261357</v>
      </c>
      <c r="D227" s="41">
        <v>181225</v>
      </c>
      <c r="E227" s="41">
        <v>1289779</v>
      </c>
      <c r="F227" s="41">
        <v>1015210</v>
      </c>
      <c r="G227" s="41">
        <v>917</v>
      </c>
      <c r="H227" s="41">
        <v>90488</v>
      </c>
      <c r="I227" s="41">
        <v>34117</v>
      </c>
      <c r="J227" s="46">
        <f t="shared" si="21"/>
        <v>17753790</v>
      </c>
    </row>
    <row r="228" spans="1:10" ht="15.75" customHeight="1">
      <c r="A228" s="32" t="s">
        <v>15</v>
      </c>
      <c r="B228" s="41">
        <v>11900652</v>
      </c>
      <c r="C228" s="41">
        <v>2089299</v>
      </c>
      <c r="D228" s="41">
        <v>167436</v>
      </c>
      <c r="E228" s="41">
        <v>1191645</v>
      </c>
      <c r="F228" s="41">
        <v>937966</v>
      </c>
      <c r="G228" s="41">
        <v>847</v>
      </c>
      <c r="H228" s="41">
        <v>83603</v>
      </c>
      <c r="I228" s="41">
        <v>31521</v>
      </c>
      <c r="J228" s="46">
        <f t="shared" si="21"/>
        <v>16402969</v>
      </c>
    </row>
    <row r="229" spans="1:10" ht="15.75" customHeight="1">
      <c r="A229" s="32" t="s">
        <v>16</v>
      </c>
      <c r="B229" s="41">
        <v>9188853</v>
      </c>
      <c r="C229" s="41">
        <v>1613210</v>
      </c>
      <c r="D229" s="41">
        <v>129282</v>
      </c>
      <c r="E229" s="41">
        <v>920105</v>
      </c>
      <c r="F229" s="41">
        <v>724232</v>
      </c>
      <c r="G229" s="41">
        <v>654</v>
      </c>
      <c r="H229" s="41">
        <v>64553</v>
      </c>
      <c r="I229" s="41">
        <v>24339</v>
      </c>
      <c r="J229" s="46">
        <f t="shared" si="21"/>
        <v>12665228</v>
      </c>
    </row>
    <row r="230" spans="1:10" ht="15.75" customHeight="1">
      <c r="A230" s="32" t="s">
        <v>17</v>
      </c>
      <c r="B230" s="41">
        <v>10122226</v>
      </c>
      <c r="C230" s="41">
        <v>1777076</v>
      </c>
      <c r="D230" s="41">
        <v>142414</v>
      </c>
      <c r="E230" s="41">
        <v>1013566</v>
      </c>
      <c r="F230" s="41">
        <v>797797</v>
      </c>
      <c r="G230" s="41">
        <v>720</v>
      </c>
      <c r="H230" s="41">
        <v>71110</v>
      </c>
      <c r="I230" s="41">
        <v>26811</v>
      </c>
      <c r="J230" s="46">
        <f t="shared" si="21"/>
        <v>13951720</v>
      </c>
    </row>
    <row r="231" spans="1:10" ht="15.75" customHeight="1">
      <c r="A231" s="34" t="s">
        <v>18</v>
      </c>
      <c r="B231" s="42">
        <v>12363221</v>
      </c>
      <c r="C231" s="42">
        <v>2170508</v>
      </c>
      <c r="D231" s="42">
        <v>173945</v>
      </c>
      <c r="E231" s="42">
        <v>1237962</v>
      </c>
      <c r="F231" s="42">
        <v>974423</v>
      </c>
      <c r="G231" s="42">
        <v>880</v>
      </c>
      <c r="H231" s="42">
        <v>86854</v>
      </c>
      <c r="I231" s="42">
        <v>32746</v>
      </c>
      <c r="J231" s="47">
        <f t="shared" si="21"/>
        <v>17040539</v>
      </c>
    </row>
    <row r="232" spans="1:10" ht="15.75" customHeight="1">
      <c r="A232" s="36" t="s">
        <v>19</v>
      </c>
      <c r="B232" s="48">
        <f>SUM(B215:B231)</f>
        <v>291335420</v>
      </c>
      <c r="C232" s="48">
        <f aca="true" t="shared" si="22" ref="C232:I232">SUM(C215:C231)</f>
        <v>51147339</v>
      </c>
      <c r="D232" s="48">
        <f t="shared" si="22"/>
        <v>4098937</v>
      </c>
      <c r="E232" s="48">
        <f t="shared" si="22"/>
        <v>29172206</v>
      </c>
      <c r="F232" s="48">
        <f t="shared" si="22"/>
        <v>22961995</v>
      </c>
      <c r="G232" s="48">
        <f t="shared" si="22"/>
        <v>20735</v>
      </c>
      <c r="H232" s="48">
        <f t="shared" si="22"/>
        <v>2046666</v>
      </c>
      <c r="I232" s="48">
        <f t="shared" si="22"/>
        <v>771660</v>
      </c>
      <c r="J232" s="48">
        <f>SUM(J215:J231)</f>
        <v>401554958</v>
      </c>
    </row>
    <row r="233" spans="2:10" ht="12.75">
      <c r="B233" s="24"/>
      <c r="C233" s="24"/>
      <c r="D233" s="24"/>
      <c r="E233" s="24"/>
      <c r="F233" s="24"/>
      <c r="G233" s="24"/>
      <c r="H233" s="24"/>
      <c r="I233" s="24"/>
      <c r="J233" s="24"/>
    </row>
    <row r="234" spans="2:10" ht="12.75">
      <c r="B234" s="24"/>
      <c r="C234" s="24"/>
      <c r="D234" s="24"/>
      <c r="E234" s="24"/>
      <c r="F234" s="24"/>
      <c r="G234" s="24"/>
      <c r="H234" s="24"/>
      <c r="I234" s="24"/>
      <c r="J234" s="24"/>
    </row>
    <row r="235" spans="2:10" ht="12.75">
      <c r="B235" s="24"/>
      <c r="C235" s="24"/>
      <c r="D235" s="24"/>
      <c r="E235" s="24"/>
      <c r="F235" s="24"/>
      <c r="G235" s="24"/>
      <c r="H235" s="24"/>
      <c r="I235" s="24"/>
      <c r="J235" s="24"/>
    </row>
    <row r="236" spans="1:10" ht="87" customHeight="1">
      <c r="A236" s="31" t="s">
        <v>1</v>
      </c>
      <c r="B236" s="14" t="s">
        <v>29</v>
      </c>
      <c r="C236" s="14" t="s">
        <v>30</v>
      </c>
      <c r="D236" s="14" t="s">
        <v>31</v>
      </c>
      <c r="E236" s="14" t="s">
        <v>32</v>
      </c>
      <c r="F236" s="39" t="s">
        <v>28</v>
      </c>
      <c r="G236" s="31" t="s">
        <v>52</v>
      </c>
      <c r="H236" s="40" t="s">
        <v>53</v>
      </c>
      <c r="I236" s="40" t="s">
        <v>54</v>
      </c>
      <c r="J236" s="40" t="s">
        <v>55</v>
      </c>
    </row>
    <row r="237" spans="1:14" ht="15.75" customHeight="1">
      <c r="A237" s="32" t="s">
        <v>2</v>
      </c>
      <c r="B237" s="49">
        <v>82566</v>
      </c>
      <c r="C237" s="49">
        <v>134121</v>
      </c>
      <c r="D237" s="46">
        <v>99272</v>
      </c>
      <c r="E237" s="46">
        <v>161257</v>
      </c>
      <c r="F237" s="49">
        <v>665513</v>
      </c>
      <c r="G237" s="49">
        <v>46933</v>
      </c>
      <c r="H237" s="49">
        <f>J215+B237+C237+D237+E237+F237+G237</f>
        <v>15762483</v>
      </c>
      <c r="I237" s="46">
        <v>3796812</v>
      </c>
      <c r="J237" s="46">
        <f>H237+I237</f>
        <v>19559295</v>
      </c>
      <c r="L237" s="15"/>
      <c r="M237" s="22"/>
      <c r="N237" s="22"/>
    </row>
    <row r="238" spans="1:14" ht="15.75" customHeight="1">
      <c r="A238" s="32" t="s">
        <v>3</v>
      </c>
      <c r="B238" s="49">
        <v>198475</v>
      </c>
      <c r="C238" s="49">
        <v>573029</v>
      </c>
      <c r="D238" s="46">
        <v>238633</v>
      </c>
      <c r="E238" s="46">
        <v>688971</v>
      </c>
      <c r="F238" s="49">
        <v>5725061</v>
      </c>
      <c r="G238" s="49">
        <v>0</v>
      </c>
      <c r="H238" s="49">
        <f aca="true" t="shared" si="23" ref="H238:H253">J216+B238+C238+D238+E238+F238+G238</f>
        <v>42454812</v>
      </c>
      <c r="I238" s="46">
        <v>8124780</v>
      </c>
      <c r="J238" s="46">
        <f aca="true" t="shared" si="24" ref="J238:J253">H238+I238</f>
        <v>50579592</v>
      </c>
      <c r="L238" s="15"/>
      <c r="M238" s="22"/>
      <c r="N238" s="22"/>
    </row>
    <row r="239" spans="1:14" ht="15.75" customHeight="1">
      <c r="A239" s="32" t="s">
        <v>4</v>
      </c>
      <c r="B239" s="49">
        <v>105003</v>
      </c>
      <c r="C239" s="49">
        <v>244079</v>
      </c>
      <c r="D239" s="46">
        <v>126248</v>
      </c>
      <c r="E239" s="46">
        <v>293464</v>
      </c>
      <c r="F239" s="49">
        <v>1804837</v>
      </c>
      <c r="G239" s="49">
        <v>101796</v>
      </c>
      <c r="H239" s="49">
        <f t="shared" si="23"/>
        <v>21208249</v>
      </c>
      <c r="I239" s="46">
        <v>4739973</v>
      </c>
      <c r="J239" s="46">
        <f t="shared" si="24"/>
        <v>25948222</v>
      </c>
      <c r="L239" s="15"/>
      <c r="M239" s="22"/>
      <c r="N239" s="22"/>
    </row>
    <row r="240" spans="1:14" ht="15.75" customHeight="1">
      <c r="A240" s="32" t="s">
        <v>5</v>
      </c>
      <c r="B240" s="49">
        <v>568779</v>
      </c>
      <c r="C240" s="49">
        <v>1517816</v>
      </c>
      <c r="D240" s="46">
        <v>683861</v>
      </c>
      <c r="E240" s="46">
        <v>1824917</v>
      </c>
      <c r="F240" s="49">
        <v>13904804</v>
      </c>
      <c r="G240" s="49">
        <v>2945211</v>
      </c>
      <c r="H240" s="49">
        <f t="shared" si="23"/>
        <v>121834129</v>
      </c>
      <c r="I240" s="46">
        <v>26277798</v>
      </c>
      <c r="J240" s="46">
        <f t="shared" si="24"/>
        <v>148111927</v>
      </c>
      <c r="L240" s="15"/>
      <c r="M240" s="22"/>
      <c r="N240" s="22"/>
    </row>
    <row r="241" spans="1:14" ht="15.75" customHeight="1">
      <c r="A241" s="32" t="s">
        <v>6</v>
      </c>
      <c r="B241" s="49">
        <v>155896</v>
      </c>
      <c r="C241" s="49">
        <v>446923</v>
      </c>
      <c r="D241" s="46">
        <v>187439</v>
      </c>
      <c r="E241" s="46">
        <v>537349</v>
      </c>
      <c r="F241" s="49">
        <v>332578</v>
      </c>
      <c r="G241" s="49">
        <v>0</v>
      </c>
      <c r="H241" s="49">
        <f t="shared" si="23"/>
        <v>29175644</v>
      </c>
      <c r="I241" s="46">
        <v>7883715</v>
      </c>
      <c r="J241" s="46">
        <f t="shared" si="24"/>
        <v>37059359</v>
      </c>
      <c r="L241" s="15"/>
      <c r="M241" s="22"/>
      <c r="N241" s="22"/>
    </row>
    <row r="242" spans="1:14" ht="15.75" customHeight="1">
      <c r="A242" s="32" t="s">
        <v>7</v>
      </c>
      <c r="B242" s="49">
        <v>122285</v>
      </c>
      <c r="C242" s="49">
        <v>306964</v>
      </c>
      <c r="D242" s="46">
        <v>147028</v>
      </c>
      <c r="E242" s="46">
        <v>369073</v>
      </c>
      <c r="F242" s="49">
        <v>674324</v>
      </c>
      <c r="G242" s="49">
        <v>183322</v>
      </c>
      <c r="H242" s="49">
        <f t="shared" si="23"/>
        <v>23386195</v>
      </c>
      <c r="I242" s="46">
        <v>5463963</v>
      </c>
      <c r="J242" s="46">
        <f t="shared" si="24"/>
        <v>28850158</v>
      </c>
      <c r="L242" s="15"/>
      <c r="M242" s="22"/>
      <c r="N242" s="22"/>
    </row>
    <row r="243" spans="1:14" ht="15.75" customHeight="1">
      <c r="A243" s="32" t="s">
        <v>8</v>
      </c>
      <c r="B243" s="49">
        <v>76047</v>
      </c>
      <c r="C243" s="49">
        <v>67900</v>
      </c>
      <c r="D243" s="46">
        <v>91434</v>
      </c>
      <c r="E243" s="46">
        <v>81639</v>
      </c>
      <c r="F243" s="49">
        <v>790896</v>
      </c>
      <c r="G243" s="49">
        <v>54997</v>
      </c>
      <c r="H243" s="49">
        <f t="shared" si="23"/>
        <v>14585162</v>
      </c>
      <c r="I243" s="46">
        <v>3495841</v>
      </c>
      <c r="J243" s="46">
        <f t="shared" si="24"/>
        <v>18081003</v>
      </c>
      <c r="L243" s="15"/>
      <c r="M243" s="22"/>
      <c r="N243" s="22"/>
    </row>
    <row r="244" spans="1:14" ht="15.75" customHeight="1">
      <c r="A244" s="32" t="s">
        <v>9</v>
      </c>
      <c r="B244" s="49">
        <v>145786</v>
      </c>
      <c r="C244" s="49">
        <v>418417</v>
      </c>
      <c r="D244" s="46">
        <v>175283</v>
      </c>
      <c r="E244" s="46">
        <v>503076</v>
      </c>
      <c r="F244" s="49">
        <v>5472404</v>
      </c>
      <c r="G244" s="49">
        <v>200746</v>
      </c>
      <c r="H244" s="49">
        <f t="shared" si="23"/>
        <v>32646736</v>
      </c>
      <c r="I244" s="46">
        <v>6846603</v>
      </c>
      <c r="J244" s="46">
        <f t="shared" si="24"/>
        <v>39493339</v>
      </c>
      <c r="L244" s="15"/>
      <c r="M244" s="22"/>
      <c r="N244" s="22"/>
    </row>
    <row r="245" spans="1:14" ht="15.75" customHeight="1">
      <c r="A245" s="32" t="s">
        <v>10</v>
      </c>
      <c r="B245" s="49">
        <v>74268</v>
      </c>
      <c r="C245" s="49">
        <v>84731</v>
      </c>
      <c r="D245" s="46">
        <v>89294</v>
      </c>
      <c r="E245" s="46">
        <v>101874</v>
      </c>
      <c r="F245" s="49">
        <v>887</v>
      </c>
      <c r="G245" s="49">
        <v>53334</v>
      </c>
      <c r="H245" s="49">
        <f t="shared" si="23"/>
        <v>13512516</v>
      </c>
      <c r="I245" s="46">
        <v>3340572</v>
      </c>
      <c r="J245" s="46">
        <f t="shared" si="24"/>
        <v>16853088</v>
      </c>
      <c r="L245" s="15"/>
      <c r="M245" s="22"/>
      <c r="N245" s="22"/>
    </row>
    <row r="246" spans="1:14" ht="15.75" customHeight="1">
      <c r="A246" s="32" t="s">
        <v>11</v>
      </c>
      <c r="B246" s="49">
        <v>88512</v>
      </c>
      <c r="C246" s="49">
        <v>193369</v>
      </c>
      <c r="D246" s="46">
        <v>106421</v>
      </c>
      <c r="E246" s="46">
        <v>232493</v>
      </c>
      <c r="F246" s="49">
        <v>1346028</v>
      </c>
      <c r="G246" s="49">
        <v>0</v>
      </c>
      <c r="H246" s="49">
        <f t="shared" si="23"/>
        <v>17589054</v>
      </c>
      <c r="I246" s="46">
        <v>4223631</v>
      </c>
      <c r="J246" s="46">
        <f t="shared" si="24"/>
        <v>21812685</v>
      </c>
      <c r="L246" s="15"/>
      <c r="M246" s="22"/>
      <c r="N246" s="22"/>
    </row>
    <row r="247" spans="1:14" ht="15.75" customHeight="1">
      <c r="A247" s="32" t="s">
        <v>12</v>
      </c>
      <c r="B247" s="49">
        <v>78118</v>
      </c>
      <c r="C247" s="49">
        <v>67745</v>
      </c>
      <c r="D247" s="46">
        <v>93923</v>
      </c>
      <c r="E247" s="46">
        <v>81452</v>
      </c>
      <c r="F247" s="49">
        <v>524698</v>
      </c>
      <c r="G247" s="49">
        <v>0</v>
      </c>
      <c r="H247" s="49">
        <f t="shared" si="23"/>
        <v>14633585</v>
      </c>
      <c r="I247" s="46">
        <v>3565155</v>
      </c>
      <c r="J247" s="46">
        <f t="shared" si="24"/>
        <v>18198740</v>
      </c>
      <c r="L247" s="15"/>
      <c r="M247" s="22"/>
      <c r="N247" s="22"/>
    </row>
    <row r="248" spans="1:14" ht="15.75" customHeight="1">
      <c r="A248" s="32" t="s">
        <v>13</v>
      </c>
      <c r="B248" s="49">
        <v>138504</v>
      </c>
      <c r="C248" s="49">
        <v>367303</v>
      </c>
      <c r="D248" s="46">
        <v>166528</v>
      </c>
      <c r="E248" s="46">
        <v>441619</v>
      </c>
      <c r="F248" s="49"/>
      <c r="G248" s="49">
        <v>0</v>
      </c>
      <c r="H248" s="49">
        <f t="shared" si="23"/>
        <v>25559700</v>
      </c>
      <c r="I248" s="46">
        <v>6388277</v>
      </c>
      <c r="J248" s="46">
        <f t="shared" si="24"/>
        <v>31947977</v>
      </c>
      <c r="L248" s="15"/>
      <c r="M248" s="22"/>
      <c r="N248" s="22"/>
    </row>
    <row r="249" spans="1:14" ht="15.75" customHeight="1">
      <c r="A249" s="32" t="s">
        <v>14</v>
      </c>
      <c r="B249" s="49">
        <v>100589</v>
      </c>
      <c r="C249" s="49">
        <v>306658</v>
      </c>
      <c r="D249" s="46">
        <v>120941</v>
      </c>
      <c r="E249" s="46">
        <v>368705</v>
      </c>
      <c r="F249" s="49">
        <v>1504553</v>
      </c>
      <c r="G249" s="49">
        <v>0</v>
      </c>
      <c r="H249" s="49">
        <f t="shared" si="23"/>
        <v>20155236</v>
      </c>
      <c r="I249" s="46">
        <v>4936510</v>
      </c>
      <c r="J249" s="46">
        <f t="shared" si="24"/>
        <v>25091746</v>
      </c>
      <c r="L249" s="15"/>
      <c r="M249" s="22"/>
      <c r="N249" s="22"/>
    </row>
    <row r="250" spans="1:14" ht="15.75" customHeight="1">
      <c r="A250" s="32" t="s">
        <v>15</v>
      </c>
      <c r="B250" s="49">
        <v>92935</v>
      </c>
      <c r="C250" s="49">
        <v>209162</v>
      </c>
      <c r="D250" s="46">
        <v>111739</v>
      </c>
      <c r="E250" s="46">
        <v>251482</v>
      </c>
      <c r="F250" s="49">
        <v>2184979</v>
      </c>
      <c r="G250" s="49">
        <v>0</v>
      </c>
      <c r="H250" s="49">
        <f t="shared" si="23"/>
        <v>19253266</v>
      </c>
      <c r="I250" s="46">
        <v>4630551</v>
      </c>
      <c r="J250" s="46">
        <f t="shared" si="24"/>
        <v>23883817</v>
      </c>
      <c r="L250" s="15"/>
      <c r="M250" s="22"/>
      <c r="N250" s="22"/>
    </row>
    <row r="251" spans="1:14" ht="15.75" customHeight="1">
      <c r="A251" s="32" t="s">
        <v>16</v>
      </c>
      <c r="B251" s="49">
        <v>71758</v>
      </c>
      <c r="C251" s="49">
        <v>108119</v>
      </c>
      <c r="D251" s="46">
        <v>86277</v>
      </c>
      <c r="E251" s="46">
        <v>129995</v>
      </c>
      <c r="F251" s="49">
        <v>202970</v>
      </c>
      <c r="G251" s="49">
        <v>34609</v>
      </c>
      <c r="H251" s="49">
        <f t="shared" si="23"/>
        <v>13298956</v>
      </c>
      <c r="I251" s="46">
        <v>3259708</v>
      </c>
      <c r="J251" s="46">
        <f t="shared" si="24"/>
        <v>16558664</v>
      </c>
      <c r="L251" s="15"/>
      <c r="M251" s="22"/>
      <c r="N251" s="22"/>
    </row>
    <row r="252" spans="1:14" ht="15.75" customHeight="1">
      <c r="A252" s="32" t="s">
        <v>17</v>
      </c>
      <c r="B252" s="49">
        <v>79047</v>
      </c>
      <c r="C252" s="49">
        <v>129704</v>
      </c>
      <c r="D252" s="46">
        <v>95041</v>
      </c>
      <c r="E252" s="46">
        <v>155947</v>
      </c>
      <c r="F252" s="49">
        <v>4965303</v>
      </c>
      <c r="G252" s="49">
        <v>50353</v>
      </c>
      <c r="H252" s="49">
        <f t="shared" si="23"/>
        <v>19427115</v>
      </c>
      <c r="I252" s="46">
        <v>3581557</v>
      </c>
      <c r="J252" s="46">
        <f t="shared" si="24"/>
        <v>23008672</v>
      </c>
      <c r="L252" s="15"/>
      <c r="M252" s="22"/>
      <c r="N252" s="22"/>
    </row>
    <row r="253" spans="1:14" ht="15.75" customHeight="1">
      <c r="A253" s="34" t="s">
        <v>18</v>
      </c>
      <c r="B253" s="50">
        <v>96548</v>
      </c>
      <c r="C253" s="50">
        <v>132565</v>
      </c>
      <c r="D253" s="46">
        <v>116082</v>
      </c>
      <c r="E253" s="47">
        <v>159387</v>
      </c>
      <c r="F253" s="50">
        <v>6296574</v>
      </c>
      <c r="G253" s="50">
        <v>0</v>
      </c>
      <c r="H253" s="49">
        <f t="shared" si="23"/>
        <v>23841695</v>
      </c>
      <c r="I253" s="46">
        <v>4555755</v>
      </c>
      <c r="J253" s="46">
        <f t="shared" si="24"/>
        <v>28397450</v>
      </c>
      <c r="L253" s="15"/>
      <c r="M253" s="22"/>
      <c r="N253" s="22"/>
    </row>
    <row r="254" spans="1:13" ht="15.75" customHeight="1">
      <c r="A254" s="36" t="s">
        <v>19</v>
      </c>
      <c r="B254" s="51">
        <f aca="true" t="shared" si="25" ref="B254:J254">SUM(B237:B253)</f>
        <v>2275116</v>
      </c>
      <c r="C254" s="51">
        <f t="shared" si="25"/>
        <v>5308605</v>
      </c>
      <c r="D254" s="48">
        <f t="shared" si="25"/>
        <v>2735444</v>
      </c>
      <c r="E254" s="48">
        <f t="shared" si="25"/>
        <v>6382700</v>
      </c>
      <c r="F254" s="51">
        <f t="shared" si="25"/>
        <v>46396409</v>
      </c>
      <c r="G254" s="51">
        <f t="shared" si="25"/>
        <v>3671301</v>
      </c>
      <c r="H254" s="51">
        <f t="shared" si="25"/>
        <v>468324533</v>
      </c>
      <c r="I254" s="48">
        <f t="shared" si="25"/>
        <v>105111201</v>
      </c>
      <c r="J254" s="48">
        <f t="shared" si="25"/>
        <v>573435734</v>
      </c>
      <c r="L254" s="15"/>
      <c r="M254" s="22"/>
    </row>
    <row r="255" spans="1:12" ht="13.5">
      <c r="A255" s="52"/>
      <c r="B255" s="52"/>
      <c r="C255" s="52"/>
      <c r="D255" s="52"/>
      <c r="E255" s="52"/>
      <c r="F255" s="52"/>
      <c r="G255" s="52"/>
      <c r="H255" s="9"/>
      <c r="I255" s="53"/>
      <c r="J255" s="53"/>
      <c r="L255" s="15"/>
    </row>
    <row r="256" spans="1:12" ht="21.75" customHeight="1">
      <c r="A256" s="59" t="s">
        <v>56</v>
      </c>
      <c r="B256" s="59"/>
      <c r="C256" s="59"/>
      <c r="D256" s="59"/>
      <c r="E256" s="59"/>
      <c r="F256" s="59"/>
      <c r="G256" s="59"/>
      <c r="H256" s="59"/>
      <c r="I256" s="59"/>
      <c r="J256" s="1"/>
      <c r="L256" s="15"/>
    </row>
    <row r="257" spans="1:10" ht="12.75" customHeight="1">
      <c r="A257" s="25"/>
      <c r="B257" s="25"/>
      <c r="C257" s="25"/>
      <c r="D257" s="25"/>
      <c r="E257" s="25"/>
      <c r="F257" s="25"/>
      <c r="G257" s="25"/>
      <c r="H257" s="25"/>
      <c r="I257" s="1"/>
      <c r="J257" s="13"/>
    </row>
    <row r="258" spans="1:10" ht="12.75">
      <c r="A258" s="16"/>
      <c r="B258" s="16"/>
      <c r="C258" s="16"/>
      <c r="D258" s="16"/>
      <c r="E258" s="16"/>
      <c r="F258" s="16"/>
      <c r="G258" s="16"/>
      <c r="H258" s="16"/>
      <c r="I258" s="1"/>
      <c r="J258" s="13"/>
    </row>
    <row r="259" spans="1:10" ht="24.75" customHeight="1" hidden="1">
      <c r="A259" s="64" t="s">
        <v>35</v>
      </c>
      <c r="B259" s="64"/>
      <c r="C259" s="64"/>
      <c r="D259" s="64"/>
      <c r="E259" s="64"/>
      <c r="F259" s="64"/>
      <c r="G259" s="64"/>
      <c r="H259" s="64"/>
      <c r="I259" s="64"/>
      <c r="J259" s="64"/>
    </row>
    <row r="260" spans="1:10" ht="17.25" hidden="1">
      <c r="A260" s="19"/>
      <c r="B260" s="19"/>
      <c r="C260" s="19"/>
      <c r="D260" s="19"/>
      <c r="E260" s="19"/>
      <c r="F260" s="18"/>
      <c r="G260" s="19"/>
      <c r="H260" s="19"/>
      <c r="I260" s="19"/>
      <c r="J260" s="19"/>
    </row>
    <row r="261" spans="1:10" ht="17.25" hidden="1">
      <c r="A261" s="19"/>
      <c r="B261" s="19"/>
      <c r="C261" s="19"/>
      <c r="D261" s="19"/>
      <c r="E261" s="19"/>
      <c r="F261" s="18"/>
      <c r="G261" s="19"/>
      <c r="H261" s="19"/>
      <c r="I261" s="19"/>
      <c r="J261" s="19"/>
    </row>
    <row r="262" spans="1:10" ht="17.25" hidden="1">
      <c r="A262" s="20"/>
      <c r="B262" s="20"/>
      <c r="C262" s="20"/>
      <c r="D262" s="20"/>
      <c r="E262" s="20"/>
      <c r="F262" s="21"/>
      <c r="G262" s="20"/>
      <c r="H262" s="20"/>
      <c r="I262" s="20"/>
      <c r="J262" s="20"/>
    </row>
    <row r="263" spans="1:10" ht="24" customHeight="1" hidden="1">
      <c r="A263" s="65" t="s">
        <v>36</v>
      </c>
      <c r="B263" s="65"/>
      <c r="C263" s="65"/>
      <c r="D263" s="65"/>
      <c r="E263" s="65"/>
      <c r="F263" s="65"/>
      <c r="G263" s="65"/>
      <c r="H263" s="65"/>
      <c r="I263" s="65"/>
      <c r="J263" s="65"/>
    </row>
    <row r="265" spans="1:8" ht="12.75">
      <c r="A265" s="60"/>
      <c r="B265" s="60"/>
      <c r="C265" s="60"/>
      <c r="D265" s="60"/>
      <c r="E265" s="60"/>
      <c r="F265" s="60"/>
      <c r="G265" s="60"/>
      <c r="H265" s="60"/>
    </row>
    <row r="266" spans="1:8" ht="12.75">
      <c r="A266" s="61"/>
      <c r="B266" s="61"/>
      <c r="C266" s="61"/>
      <c r="D266" s="61"/>
      <c r="E266" s="61"/>
      <c r="F266" s="61"/>
      <c r="G266" s="61"/>
      <c r="H266" s="61"/>
    </row>
    <row r="267" spans="1:8" ht="12.75">
      <c r="A267" s="61"/>
      <c r="B267" s="61"/>
      <c r="C267" s="61"/>
      <c r="D267" s="61"/>
      <c r="E267" s="61"/>
      <c r="F267" s="61"/>
      <c r="G267" s="61"/>
      <c r="H267" s="61"/>
    </row>
  </sheetData>
  <sheetProtection/>
  <mergeCells count="22">
    <mergeCell ref="L79:N79"/>
    <mergeCell ref="P79:R79"/>
    <mergeCell ref="T79:V79"/>
    <mergeCell ref="L80:N80"/>
    <mergeCell ref="P80:R80"/>
    <mergeCell ref="T80:V80"/>
    <mergeCell ref="A267:H267"/>
    <mergeCell ref="A211:J211"/>
    <mergeCell ref="A212:J212"/>
    <mergeCell ref="A259:J259"/>
    <mergeCell ref="A263:J263"/>
    <mergeCell ref="A9:J9"/>
    <mergeCell ref="A10:J10"/>
    <mergeCell ref="A78:J78"/>
    <mergeCell ref="A79:J79"/>
    <mergeCell ref="A145:J145"/>
    <mergeCell ref="A190:I190"/>
    <mergeCell ref="A123:I123"/>
    <mergeCell ref="A265:H265"/>
    <mergeCell ref="A266:H266"/>
    <mergeCell ref="A146:J146"/>
    <mergeCell ref="A256:I256"/>
  </mergeCells>
  <printOptions horizontalCentered="1"/>
  <pageMargins left="0.25" right="0.1968503937007874" top="0.5118110236220472" bottom="0.6692913385826772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2020-01-07T20:57:14Z</cp:lastPrinted>
  <dcterms:created xsi:type="dcterms:W3CDTF">2005-08-12T18:32:02Z</dcterms:created>
  <dcterms:modified xsi:type="dcterms:W3CDTF">2020-01-07T22:01:01Z</dcterms:modified>
  <cp:category/>
  <cp:version/>
  <cp:contentType/>
  <cp:contentStatus/>
</cp:coreProperties>
</file>