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IV  TRIMESTRE" sheetId="1" r:id="rId1"/>
  </sheets>
  <definedNames>
    <definedName name="_xlnm.Print_Area" localSheetId="0">'IV  TRIMESTRE'!$A$1:$J$264</definedName>
    <definedName name="OLE_LINK1" localSheetId="0">'IV  TRIMESTRE'!#REF!</definedName>
  </definedNames>
  <calcPr fullCalcOnLoad="1"/>
</workbook>
</file>

<file path=xl/sharedStrings.xml><?xml version="1.0" encoding="utf-8"?>
<sst xmlns="http://schemas.openxmlformats.org/spreadsheetml/2006/main" count="224" uniqueCount="41">
  <si>
    <t>Fondo de Fomento Municipal</t>
  </si>
  <si>
    <t>Fondo General de Participaciones</t>
  </si>
  <si>
    <t>Municipio</t>
  </si>
  <si>
    <t>Balancán</t>
  </si>
  <si>
    <t>Cárdenas</t>
  </si>
  <si>
    <t>Centla</t>
  </si>
  <si>
    <t>Centro</t>
  </si>
  <si>
    <t>Comalcalco</t>
  </si>
  <si>
    <t>Cunduacán</t>
  </si>
  <si>
    <t>Emiliano Zapata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</si>
  <si>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</si>
  <si>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</si>
  <si>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</si>
  <si>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</si>
  <si>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</si>
  <si>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</si>
  <si>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</si>
  <si>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</si>
  <si>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</si>
  <si>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</si>
  <si>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TOTAL</t>
  </si>
  <si>
    <t>Fondo de Fiscalización</t>
  </si>
  <si>
    <t>Fondo de Extracción de Hidrocarburos</t>
  </si>
  <si>
    <t>ANEXO VII</t>
  </si>
  <si>
    <t>Impuesto Sobre Automoviles Nuevos</t>
  </si>
  <si>
    <t>Impuesto Especial sobre Producción y Servicios</t>
  </si>
  <si>
    <t>Fondo de Compensación del Impuesto Sobre Automoviles Nuevos</t>
  </si>
  <si>
    <t>ANEXO III</t>
  </si>
  <si>
    <t>Rezago del Impuesto Estatal Vehicular y Tenencia</t>
  </si>
  <si>
    <t>Fondo del Impuesto Sobre la Renta</t>
  </si>
  <si>
    <t>N/A</t>
  </si>
  <si>
    <t>30%               Fondo de compensación</t>
  </si>
  <si>
    <t>70%               Fondo de compensación</t>
  </si>
  <si>
    <t>70%                   IEPS Gasolina y Diesel</t>
  </si>
  <si>
    <t>30%                 IEPS Gasolina y Diesel</t>
  </si>
  <si>
    <t>30%               IEPS Gasolina y Diesel</t>
  </si>
  <si>
    <t>70%               IEPS Gasolina y Diesel</t>
  </si>
  <si>
    <t>PARTICIPACIONES FEDERALES MINISTRADAS A LOS MUNICIPIOS EN EL IV TRIMESTRE DEL EJERCICIO FISCAL 2017</t>
  </si>
  <si>
    <t>PARTICIPACIONES FEDERALES MINISTRADAS A LOS MUNICIPIOS EN EL MES DE OCTUBRE DEL EJERCICIO FISCAL 2017</t>
  </si>
  <si>
    <t>PARTICIPACIONES FEDERALES MINISTRADAS A LOS MUNICIPIOS EN EL MES DE NOVIEMBRE DEL EJERCICIO FISCAL 2017</t>
  </si>
  <si>
    <t>PARTICIPACIONES FEDERALES MINISTRADAS A LOS MUNICIPIOS EN EL MES DE DICIEMBRE DEL EJERCICIO FISCAL 2017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</si>
</sst>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0000"/>
    <numFmt numFmtId="165" formatCode="#,##0.000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(* #,##0_);_(* \(#,##0\);_(* &quot;-&quot;??_);_(@_)"/>
    <numFmt numFmtId="171" formatCode="_(* #,##0.00_);_(* \(#,##0.00\);_(* &quot;-&quot;??_);_(@_)"/>
    <numFmt numFmtId="172" formatCode="General_)"/>
    <numFmt numFmtId="173" formatCode="_-* #,##0.000_-;\-* #,##0.000_-;_-* &quot;-&quot;??_-;_-@_-"/>
    <numFmt numFmtId="174" formatCode="_-* #,##0.0_-;\-* #,##0.0_-;_-* &quot;-&quot;??_-;_-@_-"/>
    <numFmt numFmtId="175" formatCode="_-* #,##0_-;\-* #,##0_-;_-* &quot;-&quot;??_-;_-@_-"/>
    <numFmt numFmtId="176" formatCode="_-* #,##0.0000_-;\-* #,##0.0000_-;_-* &quot;-&quot;??_-;_-@_-"/>
    <numFmt numFmtId="177" formatCode="_-* #,##0.00000_-;\-* #,##0.00000_-;_-* &quot;-&quot;??_-;_-@_-"/>
    <numFmt numFmtId="178" formatCode="_-* #,##0.000000_-;\-* #,##0.000000_-;_-* &quot;-&quot;??_-;_-@_-"/>
    <numFmt numFmtId="179" formatCode="_-* #,##0.0000000_-;\-* #,##0.0000000_-;_-* &quot;-&quot;??_-;_-@_-"/>
    <numFmt numFmtId="180" formatCode="_-* #,##0.00000000_-;\-* #,##0.00000000_-;_-* &quot;-&quot;??_-;_-@_-"/>
    <numFmt numFmtId="181" formatCode="_-* #,##0.000000000_-;\-* #,##0.000000000_-;_-* &quot;-&quot;??_-;_-@_-"/>
    <numFmt numFmtId="182" formatCode="_-* #,##0.0000000000_-;\-* #,##0.0000000000_-;_-* &quot;-&quot;??_-;_-@_-"/>
    <numFmt numFmtId="183" formatCode="_-* #,##0.000_-;\-* #,##0.000_-;_-* &quot;-&quot;???_-;_-@_-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Accounting"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4"/>
      <name val="Amerigo B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1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172" fontId="5" fillId="0" borderId="0" xfId="0" applyNumberFormat="1" applyFont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8" fillId="0" borderId="0" xfId="0" applyFont="1" applyAlignment="1">
      <alignment vertical="center"/>
    </xf>
    <xf numFmtId="43" fontId="0" fillId="0" borderId="0" xfId="48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43" fontId="0" fillId="0" borderId="0" xfId="48" applyFont="1" applyFill="1" applyBorder="1" applyAlignment="1">
      <alignment horizontal="center" vertical="center" wrapText="1"/>
    </xf>
    <xf numFmtId="43" fontId="9" fillId="0" borderId="0" xfId="48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2" fontId="5" fillId="0" borderId="0" xfId="0" applyNumberFormat="1" applyFont="1" applyBorder="1" applyAlignment="1" applyProtection="1">
      <alignment horizontal="center"/>
      <protection/>
    </xf>
    <xf numFmtId="0" fontId="10" fillId="33" borderId="0" xfId="0" applyFont="1" applyFill="1" applyBorder="1" applyAlignment="1">
      <alignment horizontal="center" vertical="center" wrapText="1"/>
    </xf>
    <xf numFmtId="43" fontId="8" fillId="0" borderId="0" xfId="48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43" fontId="8" fillId="0" borderId="0" xfId="48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2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4" fillId="0" borderId="12" xfId="0" applyFont="1" applyFill="1" applyBorder="1" applyAlignment="1">
      <alignment vertical="center" wrapText="1"/>
    </xf>
    <xf numFmtId="175" fontId="0" fillId="0" borderId="0" xfId="0" applyNumberFormat="1" applyFont="1" applyFill="1" applyAlignment="1">
      <alignment/>
    </xf>
    <xf numFmtId="175" fontId="0" fillId="0" borderId="0" xfId="0" applyNumberFormat="1" applyFont="1" applyAlignment="1">
      <alignment/>
    </xf>
    <xf numFmtId="43" fontId="0" fillId="0" borderId="10" xfId="48" applyNumberFormat="1" applyFont="1" applyFill="1" applyBorder="1" applyAlignment="1">
      <alignment vertical="center"/>
    </xf>
    <xf numFmtId="43" fontId="0" fillId="0" borderId="11" xfId="48" applyNumberFormat="1" applyFont="1" applyFill="1" applyBorder="1" applyAlignment="1">
      <alignment vertical="center"/>
    </xf>
    <xf numFmtId="43" fontId="4" fillId="0" borderId="12" xfId="48" applyNumberFormat="1" applyFont="1" applyFill="1" applyBorder="1" applyAlignment="1">
      <alignment vertical="center"/>
    </xf>
    <xf numFmtId="43" fontId="0" fillId="0" borderId="10" xfId="52" applyNumberFormat="1" applyFont="1" applyFill="1" applyBorder="1" applyAlignment="1">
      <alignment vertical="center"/>
    </xf>
    <xf numFmtId="43" fontId="0" fillId="0" borderId="11" xfId="52" applyNumberFormat="1" applyFont="1" applyFill="1" applyBorder="1" applyAlignment="1">
      <alignment vertical="center"/>
    </xf>
    <xf numFmtId="43" fontId="0" fillId="0" borderId="10" xfId="50" applyNumberFormat="1" applyFont="1" applyFill="1" applyBorder="1" applyAlignment="1">
      <alignment vertical="center"/>
    </xf>
    <xf numFmtId="43" fontId="0" fillId="0" borderId="11" xfId="50" applyNumberFormat="1" applyFont="1" applyFill="1" applyBorder="1" applyAlignment="1">
      <alignment vertical="center"/>
    </xf>
    <xf numFmtId="173" fontId="8" fillId="0" borderId="10" xfId="0" applyNumberFormat="1" applyFont="1" applyFill="1" applyBorder="1" applyAlignment="1">
      <alignment vertical="center" wrapText="1"/>
    </xf>
    <xf numFmtId="173" fontId="8" fillId="0" borderId="11" xfId="0" applyNumberFormat="1" applyFont="1" applyFill="1" applyBorder="1" applyAlignment="1">
      <alignment vertical="center" wrapText="1"/>
    </xf>
    <xf numFmtId="173" fontId="4" fillId="0" borderId="12" xfId="0" applyNumberFormat="1" applyFont="1" applyFill="1" applyBorder="1" applyAlignment="1">
      <alignment vertical="center" wrapText="1"/>
    </xf>
    <xf numFmtId="173" fontId="8" fillId="0" borderId="0" xfId="0" applyNumberFormat="1" applyFont="1" applyFill="1" applyBorder="1" applyAlignment="1">
      <alignment vertical="center" wrapText="1"/>
    </xf>
    <xf numFmtId="173" fontId="8" fillId="0" borderId="0" xfId="48" applyNumberFormat="1" applyFont="1" applyFill="1" applyBorder="1" applyAlignment="1">
      <alignment vertical="center"/>
    </xf>
    <xf numFmtId="173" fontId="10" fillId="33" borderId="12" xfId="0" applyNumberFormat="1" applyFont="1" applyFill="1" applyBorder="1" applyAlignment="1">
      <alignment horizontal="center" vertical="center" wrapText="1"/>
    </xf>
    <xf numFmtId="173" fontId="4" fillId="33" borderId="12" xfId="56" applyNumberFormat="1" applyFont="1" applyFill="1" applyBorder="1" applyAlignment="1">
      <alignment horizontal="center" vertical="center" wrapText="1"/>
      <protection/>
    </xf>
    <xf numFmtId="173" fontId="5" fillId="0" borderId="0" xfId="0" applyNumberFormat="1" applyFont="1" applyAlignment="1" applyProtection="1">
      <alignment horizontal="center"/>
      <protection/>
    </xf>
    <xf numFmtId="173" fontId="4" fillId="33" borderId="12" xfId="0" applyNumberFormat="1" applyFont="1" applyFill="1" applyBorder="1" applyAlignment="1">
      <alignment horizontal="center" vertical="center" wrapText="1"/>
    </xf>
    <xf numFmtId="173" fontId="3" fillId="33" borderId="12" xfId="0" applyNumberFormat="1" applyFont="1" applyFill="1" applyBorder="1" applyAlignment="1">
      <alignment horizontal="center" vertical="center" wrapText="1"/>
    </xf>
    <xf numFmtId="173" fontId="0" fillId="0" borderId="0" xfId="0" applyNumberFormat="1" applyFont="1" applyFill="1" applyAlignment="1">
      <alignment/>
    </xf>
    <xf numFmtId="43" fontId="3" fillId="0" borderId="12" xfId="59" applyNumberFormat="1" applyFont="1" applyFill="1" applyBorder="1" applyAlignment="1">
      <alignment horizontal="center" vertical="center" wrapText="1"/>
      <protection/>
    </xf>
    <xf numFmtId="43" fontId="4" fillId="33" borderId="12" xfId="56" applyNumberFormat="1" applyFont="1" applyFill="1" applyBorder="1" applyAlignment="1">
      <alignment horizontal="center" vertical="center" wrapText="1"/>
      <protection/>
    </xf>
    <xf numFmtId="43" fontId="4" fillId="0" borderId="12" xfId="52" applyNumberFormat="1" applyFont="1" applyFill="1" applyBorder="1" applyAlignment="1">
      <alignment vertical="center"/>
    </xf>
    <xf numFmtId="173" fontId="0" fillId="0" borderId="0" xfId="0" applyNumberFormat="1" applyFont="1" applyAlignment="1">
      <alignment/>
    </xf>
    <xf numFmtId="43" fontId="4" fillId="33" borderId="13" xfId="56" applyNumberFormat="1" applyFont="1" applyFill="1" applyBorder="1" applyAlignment="1">
      <alignment horizontal="center" vertical="center" wrapText="1"/>
      <protection/>
    </xf>
    <xf numFmtId="43" fontId="0" fillId="0" borderId="13" xfId="48" applyNumberFormat="1" applyFont="1" applyFill="1" applyBorder="1" applyAlignment="1">
      <alignment vertical="center"/>
    </xf>
    <xf numFmtId="173" fontId="4" fillId="0" borderId="12" xfId="0" applyNumberFormat="1" applyFont="1" applyFill="1" applyBorder="1" applyAlignment="1">
      <alignment horizontal="center" vertical="center" wrapText="1"/>
    </xf>
    <xf numFmtId="43" fontId="0" fillId="0" borderId="0" xfId="0" applyNumberFormat="1" applyFont="1" applyAlignment="1">
      <alignment/>
    </xf>
    <xf numFmtId="175" fontId="0" fillId="0" borderId="13" xfId="0" applyNumberFormat="1" applyFont="1" applyFill="1" applyBorder="1" applyAlignment="1">
      <alignment/>
    </xf>
    <xf numFmtId="4" fontId="4" fillId="0" borderId="12" xfId="48" applyNumberFormat="1" applyFont="1" applyFill="1" applyBorder="1" applyAlignment="1">
      <alignment vertical="center"/>
    </xf>
    <xf numFmtId="43" fontId="0" fillId="0" borderId="0" xfId="48" applyNumberFormat="1" applyFont="1" applyFill="1" applyBorder="1" applyAlignment="1">
      <alignment vertical="center"/>
    </xf>
    <xf numFmtId="173" fontId="0" fillId="0" borderId="14" xfId="0" applyNumberFormat="1" applyFont="1" applyFill="1" applyBorder="1" applyAlignment="1">
      <alignment/>
    </xf>
    <xf numFmtId="43" fontId="8" fillId="0" borderId="10" xfId="52" applyNumberFormat="1" applyFont="1" applyFill="1" applyBorder="1" applyAlignment="1">
      <alignment vertical="center"/>
    </xf>
    <xf numFmtId="43" fontId="8" fillId="0" borderId="10" xfId="50" applyNumberFormat="1" applyFont="1" applyFill="1" applyBorder="1" applyAlignment="1">
      <alignment vertical="center"/>
    </xf>
    <xf numFmtId="43" fontId="8" fillId="0" borderId="11" xfId="52" applyNumberFormat="1" applyFont="1" applyFill="1" applyBorder="1" applyAlignment="1">
      <alignment vertical="center"/>
    </xf>
    <xf numFmtId="43" fontId="8" fillId="0" borderId="11" xfId="5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43" fontId="0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172" fontId="11" fillId="0" borderId="0" xfId="0" applyNumberFormat="1" applyFont="1" applyAlignment="1" applyProtection="1">
      <alignment horizontal="center"/>
      <protection/>
    </xf>
    <xf numFmtId="173" fontId="11" fillId="0" borderId="0" xfId="0" applyNumberFormat="1" applyFont="1" applyAlignment="1">
      <alignment horizontal="center"/>
    </xf>
    <xf numFmtId="173" fontId="11" fillId="0" borderId="0" xfId="0" applyNumberFormat="1" applyFont="1" applyAlignment="1" applyProtection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Currency" xfId="53"/>
    <cellStyle name="Currency [0]" xfId="54"/>
    <cellStyle name="Neutral" xfId="55"/>
    <cellStyle name="Normal 2" xfId="56"/>
    <cellStyle name="Normal 3" xfId="57"/>
    <cellStyle name="Normal 4" xfId="58"/>
    <cellStyle name="Normal_calendario 2005-ramo 33 mpios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0</xdr:rowOff>
    </xdr:from>
    <xdr:to>
      <xdr:col>3</xdr:col>
      <xdr:colOff>809625</xdr:colOff>
      <xdr:row>9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23850"/>
          <a:ext cx="37814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3</xdr:col>
      <xdr:colOff>781050</xdr:colOff>
      <xdr:row>146</xdr:row>
      <xdr:rowOff>123825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089350"/>
          <a:ext cx="37814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68</xdr:row>
      <xdr:rowOff>76200</xdr:rowOff>
    </xdr:from>
    <xdr:to>
      <xdr:col>3</xdr:col>
      <xdr:colOff>819150</xdr:colOff>
      <xdr:row>75</xdr:row>
      <xdr:rowOff>114300</xdr:rowOff>
    </xdr:to>
    <xdr:pic>
      <xdr:nvPicPr>
        <xdr:cNvPr id="3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506575"/>
          <a:ext cx="37814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206</xdr:row>
      <xdr:rowOff>104775</xdr:rowOff>
    </xdr:from>
    <xdr:to>
      <xdr:col>3</xdr:col>
      <xdr:colOff>809625</xdr:colOff>
      <xdr:row>213</xdr:row>
      <xdr:rowOff>133350</xdr:rowOff>
    </xdr:to>
    <xdr:pic>
      <xdr:nvPicPr>
        <xdr:cNvPr id="4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3519725"/>
          <a:ext cx="37814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64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4.7109375" style="2" customWidth="1"/>
    <col min="2" max="2" width="15.7109375" style="2" customWidth="1"/>
    <col min="3" max="3" width="14.57421875" style="2" customWidth="1"/>
    <col min="4" max="4" width="14.8515625" style="2" customWidth="1"/>
    <col min="5" max="5" width="14.57421875" style="2" customWidth="1"/>
    <col min="6" max="6" width="14.28125" style="2" customWidth="1"/>
    <col min="7" max="7" width="14.7109375" style="2" customWidth="1"/>
    <col min="8" max="8" width="16.28125" style="2" customWidth="1"/>
    <col min="9" max="9" width="14.7109375" style="2" customWidth="1"/>
    <col min="10" max="10" width="16.57421875" style="2" customWidth="1"/>
    <col min="11" max="11" width="2.8515625" style="6" customWidth="1"/>
    <col min="12" max="12" width="12.421875" style="1" bestFit="1" customWidth="1"/>
    <col min="13" max="16384" width="11.421875" style="1" customWidth="1"/>
  </cols>
  <sheetData>
    <row r="3" spans="1:10" ht="12.75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0" ht="12.75">
      <c r="A4" s="27"/>
      <c r="B4" s="27"/>
      <c r="C4" s="27"/>
      <c r="D4" s="27"/>
      <c r="E4" s="27"/>
      <c r="F4" s="27"/>
      <c r="G4" s="27"/>
      <c r="H4" s="27"/>
      <c r="I4" s="27"/>
      <c r="J4" s="27"/>
    </row>
    <row r="5" spans="1:10" ht="12.75">
      <c r="A5" s="27"/>
      <c r="B5" s="27"/>
      <c r="C5" s="27"/>
      <c r="D5" s="27"/>
      <c r="E5" s="27"/>
      <c r="F5" s="27"/>
      <c r="G5" s="27"/>
      <c r="H5" s="27"/>
      <c r="I5" s="27"/>
      <c r="J5" s="27"/>
    </row>
    <row r="6" spans="1:10" ht="12.75">
      <c r="A6" s="27"/>
      <c r="B6" s="27"/>
      <c r="C6" s="27"/>
      <c r="D6" s="27"/>
      <c r="E6" s="27"/>
      <c r="F6" s="27"/>
      <c r="G6" s="27"/>
      <c r="H6" s="27"/>
      <c r="I6" s="27"/>
      <c r="J6" s="27"/>
    </row>
    <row r="7" spans="1:10" ht="12.75">
      <c r="A7" s="27"/>
      <c r="B7" s="27"/>
      <c r="C7" s="27"/>
      <c r="D7" s="27"/>
      <c r="E7" s="27"/>
      <c r="F7" s="27"/>
      <c r="G7" s="27"/>
      <c r="H7" s="27"/>
      <c r="I7" s="27"/>
      <c r="J7" s="27"/>
    </row>
    <row r="8" spans="1:10" ht="12.75">
      <c r="A8" s="27"/>
      <c r="B8" s="27"/>
      <c r="C8" s="27"/>
      <c r="D8" s="27"/>
      <c r="E8" s="27"/>
      <c r="F8" s="27"/>
      <c r="G8" s="27"/>
      <c r="H8" s="27"/>
      <c r="I8" s="27"/>
      <c r="J8" s="27"/>
    </row>
    <row r="9" spans="1:10" ht="12.75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12.75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5">
      <c r="A11" s="67" t="s">
        <v>27</v>
      </c>
      <c r="B11" s="67"/>
      <c r="C11" s="67"/>
      <c r="D11" s="67"/>
      <c r="E11" s="67"/>
      <c r="F11" s="67"/>
      <c r="G11" s="67"/>
      <c r="H11" s="67"/>
      <c r="I11" s="67"/>
      <c r="J11" s="67"/>
    </row>
    <row r="12" spans="1:10" ht="15">
      <c r="A12" s="68" t="s">
        <v>37</v>
      </c>
      <c r="B12" s="68"/>
      <c r="C12" s="68"/>
      <c r="D12" s="68"/>
      <c r="E12" s="68"/>
      <c r="F12" s="68"/>
      <c r="G12" s="68"/>
      <c r="H12" s="68"/>
      <c r="I12" s="68"/>
      <c r="J12" s="68"/>
    </row>
    <row r="13" ht="21" customHeight="1"/>
    <row r="14" spans="1:10" ht="87" customHeight="1">
      <c r="A14" s="24" t="s">
        <v>2</v>
      </c>
      <c r="B14" s="26" t="s">
        <v>1</v>
      </c>
      <c r="C14" s="24" t="s">
        <v>0</v>
      </c>
      <c r="D14" s="24" t="s">
        <v>25</v>
      </c>
      <c r="E14" s="26" t="s">
        <v>21</v>
      </c>
      <c r="F14" s="26" t="s">
        <v>22</v>
      </c>
      <c r="G14" s="24" t="s">
        <v>28</v>
      </c>
      <c r="H14" s="26" t="s">
        <v>24</v>
      </c>
      <c r="I14" s="26" t="s">
        <v>26</v>
      </c>
      <c r="J14" s="24" t="s">
        <v>20</v>
      </c>
    </row>
    <row r="15" spans="1:13" ht="15.75" customHeight="1">
      <c r="A15" s="18" t="s">
        <v>3</v>
      </c>
      <c r="B15" s="31">
        <f aca="true" t="shared" si="0" ref="B15:I15">B82+B153+B220</f>
        <v>27002149</v>
      </c>
      <c r="C15" s="31">
        <f t="shared" si="0"/>
        <v>5124658</v>
      </c>
      <c r="D15" s="31">
        <f t="shared" si="0"/>
        <v>387490</v>
      </c>
      <c r="E15" s="31">
        <f t="shared" si="0"/>
        <v>3309747</v>
      </c>
      <c r="F15" s="31">
        <f t="shared" si="0"/>
        <v>1820219</v>
      </c>
      <c r="G15" s="31">
        <f t="shared" si="0"/>
        <v>18410</v>
      </c>
      <c r="H15" s="31">
        <f t="shared" si="0"/>
        <v>224266</v>
      </c>
      <c r="I15" s="31">
        <f t="shared" si="0"/>
        <v>73757</v>
      </c>
      <c r="J15" s="31">
        <f aca="true" t="shared" si="1" ref="J15:J31">SUM(B15:I15)</f>
        <v>37960696</v>
      </c>
      <c r="M15" s="30"/>
    </row>
    <row r="16" spans="1:13" ht="15.75" customHeight="1">
      <c r="A16" s="18" t="s">
        <v>4</v>
      </c>
      <c r="B16" s="31">
        <f aca="true" t="shared" si="2" ref="B16:I16">B83+B154+B221</f>
        <v>58560110</v>
      </c>
      <c r="C16" s="31">
        <f t="shared" si="2"/>
        <v>11164338</v>
      </c>
      <c r="D16" s="31">
        <f t="shared" si="2"/>
        <v>852413</v>
      </c>
      <c r="E16" s="31">
        <f t="shared" si="2"/>
        <v>7395595</v>
      </c>
      <c r="F16" s="31">
        <f t="shared" si="2"/>
        <v>4017216</v>
      </c>
      <c r="G16" s="31">
        <f t="shared" si="2"/>
        <v>40635</v>
      </c>
      <c r="H16" s="31">
        <f t="shared" si="2"/>
        <v>485510</v>
      </c>
      <c r="I16" s="31">
        <f t="shared" si="2"/>
        <v>162048</v>
      </c>
      <c r="J16" s="31">
        <f t="shared" si="1"/>
        <v>82677865</v>
      </c>
      <c r="M16" s="30"/>
    </row>
    <row r="17" spans="1:13" ht="15.75" customHeight="1">
      <c r="A17" s="18" t="s">
        <v>5</v>
      </c>
      <c r="B17" s="31">
        <f aca="true" t="shared" si="3" ref="B17:I17">B84+B155+B222</f>
        <v>34105086</v>
      </c>
      <c r="C17" s="31">
        <f t="shared" si="3"/>
        <v>6472589</v>
      </c>
      <c r="D17" s="31">
        <f t="shared" si="3"/>
        <v>489393</v>
      </c>
      <c r="E17" s="31">
        <f t="shared" si="3"/>
        <v>4179886</v>
      </c>
      <c r="F17" s="31">
        <f t="shared" si="3"/>
        <v>2298872</v>
      </c>
      <c r="G17" s="31">
        <f t="shared" si="3"/>
        <v>23249</v>
      </c>
      <c r="H17" s="31">
        <f t="shared" si="3"/>
        <v>283261</v>
      </c>
      <c r="I17" s="31">
        <f t="shared" si="3"/>
        <v>93154</v>
      </c>
      <c r="J17" s="31">
        <f t="shared" si="1"/>
        <v>47945490</v>
      </c>
      <c r="M17" s="30"/>
    </row>
    <row r="18" spans="1:13" ht="15.75" customHeight="1">
      <c r="A18" s="18" t="s">
        <v>6</v>
      </c>
      <c r="B18" s="31">
        <f aca="true" t="shared" si="4" ref="B18:I18">B85+B156+B223</f>
        <v>189976479</v>
      </c>
      <c r="C18" s="31">
        <f t="shared" si="4"/>
        <v>36086128</v>
      </c>
      <c r="D18" s="31">
        <f t="shared" si="4"/>
        <v>2733638</v>
      </c>
      <c r="E18" s="31">
        <f t="shared" si="4"/>
        <v>23419344</v>
      </c>
      <c r="F18" s="31">
        <f t="shared" si="4"/>
        <v>12849297</v>
      </c>
      <c r="G18" s="31">
        <f t="shared" si="4"/>
        <v>129965</v>
      </c>
      <c r="H18" s="31">
        <f t="shared" si="4"/>
        <v>1577152</v>
      </c>
      <c r="I18" s="31">
        <f t="shared" si="4"/>
        <v>520209</v>
      </c>
      <c r="J18" s="31">
        <f t="shared" si="1"/>
        <v>267292212</v>
      </c>
      <c r="M18" s="30"/>
    </row>
    <row r="19" spans="1:13" ht="15.75" customHeight="1">
      <c r="A19" s="18" t="s">
        <v>7</v>
      </c>
      <c r="B19" s="31">
        <f aca="true" t="shared" si="5" ref="B19:I19">B86+B157+B224</f>
        <v>58289436</v>
      </c>
      <c r="C19" s="31">
        <f t="shared" si="5"/>
        <v>11088669</v>
      </c>
      <c r="D19" s="31">
        <f t="shared" si="5"/>
        <v>842933</v>
      </c>
      <c r="E19" s="31">
        <f t="shared" si="5"/>
        <v>7265931</v>
      </c>
      <c r="F19" s="31">
        <f t="shared" si="5"/>
        <v>3965246</v>
      </c>
      <c r="G19" s="31">
        <f t="shared" si="5"/>
        <v>40036</v>
      </c>
      <c r="H19" s="31">
        <f t="shared" si="5"/>
        <v>485244</v>
      </c>
      <c r="I19" s="31">
        <f t="shared" si="5"/>
        <v>160342</v>
      </c>
      <c r="J19" s="31">
        <f t="shared" si="1"/>
        <v>82137837</v>
      </c>
      <c r="M19" s="30"/>
    </row>
    <row r="20" spans="1:13" ht="15.75" customHeight="1">
      <c r="A20" s="18" t="s">
        <v>8</v>
      </c>
      <c r="B20" s="31">
        <f aca="true" t="shared" si="6" ref="B20:I20">B87+B158+B225</f>
        <v>38969578</v>
      </c>
      <c r="C20" s="31">
        <f t="shared" si="6"/>
        <v>7396059</v>
      </c>
      <c r="D20" s="31">
        <f t="shared" si="6"/>
        <v>559251</v>
      </c>
      <c r="E20" s="31">
        <f t="shared" si="6"/>
        <v>4776844</v>
      </c>
      <c r="F20" s="31">
        <f t="shared" si="6"/>
        <v>2627141</v>
      </c>
      <c r="G20" s="31">
        <f t="shared" si="6"/>
        <v>26573</v>
      </c>
      <c r="H20" s="31">
        <f t="shared" si="6"/>
        <v>323589</v>
      </c>
      <c r="I20" s="31">
        <f t="shared" si="6"/>
        <v>106450</v>
      </c>
      <c r="J20" s="31">
        <f t="shared" si="1"/>
        <v>54785485</v>
      </c>
      <c r="M20" s="30"/>
    </row>
    <row r="21" spans="1:13" ht="15.75" customHeight="1">
      <c r="A21" s="18" t="s">
        <v>9</v>
      </c>
      <c r="B21" s="31">
        <f aca="true" t="shared" si="7" ref="B21:I21">B88+B159+B226</f>
        <v>25832436</v>
      </c>
      <c r="C21" s="31">
        <f t="shared" si="7"/>
        <v>4906272</v>
      </c>
      <c r="D21" s="31">
        <f t="shared" si="7"/>
        <v>371642</v>
      </c>
      <c r="E21" s="31">
        <f t="shared" si="7"/>
        <v>3184873</v>
      </c>
      <c r="F21" s="31">
        <f t="shared" si="7"/>
        <v>1746318</v>
      </c>
      <c r="G21" s="31">
        <f t="shared" si="7"/>
        <v>17638</v>
      </c>
      <c r="H21" s="31">
        <f t="shared" si="7"/>
        <v>215026</v>
      </c>
      <c r="I21" s="31">
        <f t="shared" si="7"/>
        <v>70726</v>
      </c>
      <c r="J21" s="31">
        <f t="shared" si="1"/>
        <v>36344931</v>
      </c>
      <c r="M21" s="30"/>
    </row>
    <row r="22" spans="1:13" ht="15.75" customHeight="1">
      <c r="A22" s="18" t="s">
        <v>10</v>
      </c>
      <c r="B22" s="31">
        <f aca="true" t="shared" si="8" ref="B22:I22">B89+B160+B227</f>
        <v>49465440</v>
      </c>
      <c r="C22" s="31">
        <f t="shared" si="8"/>
        <v>9392872</v>
      </c>
      <c r="D22" s="31">
        <f t="shared" si="8"/>
        <v>711109</v>
      </c>
      <c r="E22" s="31">
        <f t="shared" si="8"/>
        <v>6087450</v>
      </c>
      <c r="F22" s="31">
        <f t="shared" si="8"/>
        <v>3341306</v>
      </c>
      <c r="G22" s="31">
        <f t="shared" si="8"/>
        <v>33769</v>
      </c>
      <c r="H22" s="31">
        <f t="shared" si="8"/>
        <v>411270</v>
      </c>
      <c r="I22" s="31">
        <f t="shared" si="8"/>
        <v>135337</v>
      </c>
      <c r="J22" s="31">
        <f t="shared" si="1"/>
        <v>69578553</v>
      </c>
      <c r="M22" s="30"/>
    </row>
    <row r="23" spans="1:13" ht="15.75" customHeight="1">
      <c r="A23" s="18" t="s">
        <v>11</v>
      </c>
      <c r="B23" s="31">
        <f aca="true" t="shared" si="9" ref="B23:I23">B90+B161+B228</f>
        <v>24440831</v>
      </c>
      <c r="C23" s="31">
        <f t="shared" si="9"/>
        <v>4638659</v>
      </c>
      <c r="D23" s="31">
        <f t="shared" si="9"/>
        <v>350767</v>
      </c>
      <c r="E23" s="31">
        <f t="shared" si="9"/>
        <v>2996530</v>
      </c>
      <c r="F23" s="31">
        <f t="shared" si="9"/>
        <v>1647702</v>
      </c>
      <c r="G23" s="31">
        <f t="shared" si="9"/>
        <v>16662</v>
      </c>
      <c r="H23" s="31">
        <f t="shared" si="9"/>
        <v>203042</v>
      </c>
      <c r="I23" s="31">
        <f t="shared" si="9"/>
        <v>66766</v>
      </c>
      <c r="J23" s="31">
        <f t="shared" si="1"/>
        <v>34360959</v>
      </c>
      <c r="M23" s="30"/>
    </row>
    <row r="24" spans="1:13" ht="15.75" customHeight="1">
      <c r="A24" s="18" t="s">
        <v>12</v>
      </c>
      <c r="B24" s="31">
        <f aca="true" t="shared" si="10" ref="B24:I24">B91+B162+B229</f>
        <v>30822846</v>
      </c>
      <c r="C24" s="31">
        <f t="shared" si="10"/>
        <v>5847662</v>
      </c>
      <c r="D24" s="31">
        <f t="shared" si="10"/>
        <v>441818</v>
      </c>
      <c r="E24" s="31">
        <f t="shared" si="10"/>
        <v>3769110</v>
      </c>
      <c r="F24" s="31">
        <f t="shared" si="10"/>
        <v>2074846</v>
      </c>
      <c r="G24" s="31">
        <f t="shared" si="10"/>
        <v>20983</v>
      </c>
      <c r="H24" s="31">
        <f t="shared" si="10"/>
        <v>256069</v>
      </c>
      <c r="I24" s="31">
        <f t="shared" si="10"/>
        <v>84106</v>
      </c>
      <c r="J24" s="31">
        <f t="shared" si="1"/>
        <v>43317440</v>
      </c>
      <c r="M24" s="30"/>
    </row>
    <row r="25" spans="1:13" ht="15.75" customHeight="1">
      <c r="A25" s="18" t="s">
        <v>13</v>
      </c>
      <c r="B25" s="31">
        <f aca="true" t="shared" si="11" ref="B25:I25">B92+B163+B230</f>
        <v>25531099</v>
      </c>
      <c r="C25" s="31">
        <f t="shared" si="11"/>
        <v>4839538</v>
      </c>
      <c r="D25" s="31">
        <f t="shared" si="11"/>
        <v>365028</v>
      </c>
      <c r="E25" s="31">
        <f t="shared" si="11"/>
        <v>3106430</v>
      </c>
      <c r="F25" s="31">
        <f t="shared" si="11"/>
        <v>1712815</v>
      </c>
      <c r="G25" s="31">
        <f t="shared" si="11"/>
        <v>17299</v>
      </c>
      <c r="H25" s="31">
        <f t="shared" si="11"/>
        <v>212634</v>
      </c>
      <c r="I25" s="31">
        <f t="shared" si="11"/>
        <v>69506</v>
      </c>
      <c r="J25" s="31">
        <f t="shared" si="1"/>
        <v>35854349</v>
      </c>
      <c r="M25" s="30"/>
    </row>
    <row r="26" spans="1:13" ht="15.75" customHeight="1">
      <c r="A26" s="18" t="s">
        <v>14</v>
      </c>
      <c r="B26" s="31">
        <f aca="true" t="shared" si="12" ref="B26:I26">B93+B164+B231</f>
        <v>45596533</v>
      </c>
      <c r="C26" s="31">
        <f t="shared" si="12"/>
        <v>8654240</v>
      </c>
      <c r="D26" s="31">
        <f t="shared" si="12"/>
        <v>654412</v>
      </c>
      <c r="E26" s="31">
        <f t="shared" si="12"/>
        <v>5589173</v>
      </c>
      <c r="F26" s="31">
        <f t="shared" si="12"/>
        <v>3074548</v>
      </c>
      <c r="G26" s="31">
        <f t="shared" si="12"/>
        <v>31116</v>
      </c>
      <c r="H26" s="31">
        <f t="shared" si="12"/>
        <v>378251</v>
      </c>
      <c r="I26" s="31">
        <f t="shared" si="12"/>
        <v>124561</v>
      </c>
      <c r="J26" s="31">
        <f t="shared" si="1"/>
        <v>64102834</v>
      </c>
      <c r="M26" s="30"/>
    </row>
    <row r="27" spans="1:13" ht="15.75" customHeight="1">
      <c r="A27" s="18" t="s">
        <v>15</v>
      </c>
      <c r="B27" s="31">
        <f aca="true" t="shared" si="13" ref="B27:I27">B94+B165+B232</f>
        <v>34134746</v>
      </c>
      <c r="C27" s="31">
        <f t="shared" si="13"/>
        <v>6485057</v>
      </c>
      <c r="D27" s="31">
        <f t="shared" si="13"/>
        <v>491311</v>
      </c>
      <c r="E27" s="31">
        <f t="shared" si="13"/>
        <v>4207426</v>
      </c>
      <c r="F27" s="31">
        <f t="shared" si="13"/>
        <v>2310409</v>
      </c>
      <c r="G27" s="31">
        <f t="shared" si="13"/>
        <v>23415</v>
      </c>
      <c r="H27" s="31">
        <f t="shared" si="13"/>
        <v>282351</v>
      </c>
      <c r="I27" s="31">
        <f t="shared" si="13"/>
        <v>93490</v>
      </c>
      <c r="J27" s="31">
        <f t="shared" si="1"/>
        <v>48028205</v>
      </c>
      <c r="M27" s="30"/>
    </row>
    <row r="28" spans="1:13" ht="15.75" customHeight="1">
      <c r="A28" s="18" t="s">
        <v>16</v>
      </c>
      <c r="B28" s="31">
        <f aca="true" t="shared" si="14" ref="B28:I28">B95+B166+B233</f>
        <v>32455130</v>
      </c>
      <c r="C28" s="31">
        <f t="shared" si="14"/>
        <v>6164133</v>
      </c>
      <c r="D28" s="31">
        <f t="shared" si="14"/>
        <v>466801</v>
      </c>
      <c r="E28" s="31">
        <f t="shared" si="14"/>
        <v>3996498</v>
      </c>
      <c r="F28" s="31">
        <f t="shared" si="14"/>
        <v>2194147</v>
      </c>
      <c r="G28" s="31">
        <f t="shared" si="14"/>
        <v>22203</v>
      </c>
      <c r="H28" s="31">
        <f t="shared" si="14"/>
        <v>269222</v>
      </c>
      <c r="I28" s="31">
        <f t="shared" si="14"/>
        <v>88835</v>
      </c>
      <c r="J28" s="31">
        <f t="shared" si="1"/>
        <v>45656969</v>
      </c>
      <c r="M28" s="30"/>
    </row>
    <row r="29" spans="1:13" ht="15.75" customHeight="1">
      <c r="A29" s="18" t="s">
        <v>17</v>
      </c>
      <c r="B29" s="31">
        <f aca="true" t="shared" si="15" ref="B29:I29">B96+B167+B234</f>
        <v>24023036</v>
      </c>
      <c r="C29" s="31">
        <f t="shared" si="15"/>
        <v>4558944</v>
      </c>
      <c r="D29" s="31">
        <f t="shared" si="15"/>
        <v>344659</v>
      </c>
      <c r="E29" s="31">
        <f t="shared" si="15"/>
        <v>2943062</v>
      </c>
      <c r="F29" s="31">
        <f t="shared" si="15"/>
        <v>1618961</v>
      </c>
      <c r="G29" s="31">
        <f t="shared" si="15"/>
        <v>16375</v>
      </c>
      <c r="H29" s="31">
        <f t="shared" si="15"/>
        <v>199501</v>
      </c>
      <c r="I29" s="31">
        <f t="shared" si="15"/>
        <v>65606</v>
      </c>
      <c r="J29" s="31">
        <f t="shared" si="1"/>
        <v>33770144</v>
      </c>
      <c r="M29" s="30"/>
    </row>
    <row r="30" spans="1:13" ht="15.75" customHeight="1">
      <c r="A30" s="18" t="s">
        <v>18</v>
      </c>
      <c r="B30" s="31">
        <f aca="true" t="shared" si="16" ref="B30:I30">B97+B168+B235</f>
        <v>26143893</v>
      </c>
      <c r="C30" s="31">
        <f t="shared" si="16"/>
        <v>4962038</v>
      </c>
      <c r="D30" s="31">
        <f t="shared" si="16"/>
        <v>375238</v>
      </c>
      <c r="E30" s="31">
        <f t="shared" si="16"/>
        <v>3205721</v>
      </c>
      <c r="F30" s="31">
        <f t="shared" si="16"/>
        <v>1762732</v>
      </c>
      <c r="G30" s="31">
        <f t="shared" si="16"/>
        <v>17827</v>
      </c>
      <c r="H30" s="31">
        <f t="shared" si="16"/>
        <v>217138</v>
      </c>
      <c r="I30" s="31">
        <f t="shared" si="16"/>
        <v>71424</v>
      </c>
      <c r="J30" s="31">
        <f t="shared" si="1"/>
        <v>36756011</v>
      </c>
      <c r="M30" s="30"/>
    </row>
    <row r="31" spans="1:13" ht="15.75" customHeight="1">
      <c r="A31" s="19" t="s">
        <v>19</v>
      </c>
      <c r="B31" s="32">
        <f aca="true" t="shared" si="17" ref="B31:I31">B98+B169+B236</f>
        <v>34557079</v>
      </c>
      <c r="C31" s="32">
        <f t="shared" si="17"/>
        <v>6562655</v>
      </c>
      <c r="D31" s="32">
        <f t="shared" si="17"/>
        <v>496651</v>
      </c>
      <c r="E31" s="32">
        <f t="shared" si="17"/>
        <v>4243760</v>
      </c>
      <c r="F31" s="32">
        <f t="shared" si="17"/>
        <v>2335411</v>
      </c>
      <c r="G31" s="32">
        <f t="shared" si="17"/>
        <v>23705</v>
      </c>
      <c r="H31" s="32">
        <f t="shared" si="17"/>
        <v>285085</v>
      </c>
      <c r="I31" s="32">
        <f t="shared" si="17"/>
        <v>94516</v>
      </c>
      <c r="J31" s="32">
        <f t="shared" si="1"/>
        <v>48598862</v>
      </c>
      <c r="M31" s="30"/>
    </row>
    <row r="32" spans="1:10" ht="15.75" customHeight="1">
      <c r="A32" s="28" t="s">
        <v>20</v>
      </c>
      <c r="B32" s="33">
        <f aca="true" t="shared" si="18" ref="B32:J32">SUM(B15:B31)</f>
        <v>759905907</v>
      </c>
      <c r="C32" s="33">
        <f t="shared" si="18"/>
        <v>144344511</v>
      </c>
      <c r="D32" s="33">
        <f t="shared" si="18"/>
        <v>10934554</v>
      </c>
      <c r="E32" s="33">
        <f t="shared" si="18"/>
        <v>93677380</v>
      </c>
      <c r="F32" s="33">
        <f t="shared" si="18"/>
        <v>51397186</v>
      </c>
      <c r="G32" s="33">
        <f t="shared" si="18"/>
        <v>519860</v>
      </c>
      <c r="H32" s="33">
        <f t="shared" si="18"/>
        <v>6308611</v>
      </c>
      <c r="I32" s="33">
        <f t="shared" si="18"/>
        <v>2080833</v>
      </c>
      <c r="J32" s="33">
        <f t="shared" si="18"/>
        <v>1069168842</v>
      </c>
    </row>
    <row r="33" spans="1:10" ht="12.75">
      <c r="A33" s="27"/>
      <c r="B33" s="27"/>
      <c r="C33" s="27"/>
      <c r="D33" s="27"/>
      <c r="E33" s="27"/>
      <c r="F33" s="27"/>
      <c r="G33" s="66"/>
      <c r="H33" s="27"/>
      <c r="I33" s="27"/>
      <c r="J33" s="27"/>
    </row>
    <row r="34" spans="1:10" ht="12.75">
      <c r="A34" s="27"/>
      <c r="B34" s="27"/>
      <c r="C34" s="27"/>
      <c r="D34" s="27"/>
      <c r="E34" s="27"/>
      <c r="F34" s="27"/>
      <c r="G34" s="27"/>
      <c r="H34" s="27"/>
      <c r="I34" s="27"/>
      <c r="J34" s="27"/>
    </row>
    <row r="36" spans="1:8" ht="87" customHeight="1">
      <c r="A36" s="24" t="s">
        <v>2</v>
      </c>
      <c r="B36" s="49" t="s">
        <v>31</v>
      </c>
      <c r="C36" s="49" t="s">
        <v>32</v>
      </c>
      <c r="D36" s="49" t="s">
        <v>35</v>
      </c>
      <c r="E36" s="49" t="s">
        <v>36</v>
      </c>
      <c r="F36" s="50" t="s">
        <v>29</v>
      </c>
      <c r="G36" s="50" t="s">
        <v>30</v>
      </c>
      <c r="H36" s="49" t="s">
        <v>20</v>
      </c>
    </row>
    <row r="37" spans="1:9" ht="15.75" customHeight="1">
      <c r="A37" s="18" t="s">
        <v>3</v>
      </c>
      <c r="B37" s="31">
        <f aca="true" t="shared" si="19" ref="B37:B53">B104+B175+B242</f>
        <v>83898</v>
      </c>
      <c r="C37" s="31">
        <f aca="true" t="shared" si="20" ref="C37:F46">C104+C175+C242</f>
        <v>147213</v>
      </c>
      <c r="D37" s="31">
        <f t="shared" si="20"/>
        <v>551676</v>
      </c>
      <c r="E37" s="31">
        <f t="shared" si="20"/>
        <v>901231</v>
      </c>
      <c r="F37" s="31">
        <f t="shared" si="20"/>
        <v>1072023</v>
      </c>
      <c r="G37" s="62">
        <f aca="true" t="shared" si="21" ref="G37:H53">G104+G175+G242</f>
        <v>0</v>
      </c>
      <c r="H37" s="31">
        <f t="shared" si="21"/>
        <v>40716737</v>
      </c>
      <c r="I37" s="29"/>
    </row>
    <row r="38" spans="1:9" ht="15.75" customHeight="1">
      <c r="A38" s="18" t="s">
        <v>4</v>
      </c>
      <c r="B38" s="31">
        <f t="shared" si="19"/>
        <v>234391</v>
      </c>
      <c r="C38" s="31">
        <f t="shared" si="20"/>
        <v>644700</v>
      </c>
      <c r="D38" s="31">
        <f t="shared" si="20"/>
        <v>1163643</v>
      </c>
      <c r="E38" s="31">
        <f t="shared" si="20"/>
        <v>3549737</v>
      </c>
      <c r="F38" s="31">
        <f t="shared" si="20"/>
        <v>211688</v>
      </c>
      <c r="G38" s="62">
        <f t="shared" si="21"/>
        <v>0</v>
      </c>
      <c r="H38" s="31">
        <f t="shared" si="21"/>
        <v>88482024</v>
      </c>
      <c r="I38" s="29"/>
    </row>
    <row r="39" spans="1:9" ht="15.75" customHeight="1">
      <c r="A39" s="18" t="s">
        <v>5</v>
      </c>
      <c r="B39" s="31">
        <f t="shared" si="19"/>
        <v>105848</v>
      </c>
      <c r="C39" s="31">
        <f t="shared" si="20"/>
        <v>264931</v>
      </c>
      <c r="D39" s="31">
        <f t="shared" si="20"/>
        <v>696866</v>
      </c>
      <c r="E39" s="31">
        <f t="shared" si="20"/>
        <v>1696965</v>
      </c>
      <c r="F39" s="31">
        <f t="shared" si="20"/>
        <v>4916182</v>
      </c>
      <c r="G39" s="62">
        <f t="shared" si="21"/>
        <v>0</v>
      </c>
      <c r="H39" s="31">
        <f t="shared" si="21"/>
        <v>55626282</v>
      </c>
      <c r="I39" s="29"/>
    </row>
    <row r="40" spans="1:9" ht="15.75" customHeight="1">
      <c r="A40" s="18" t="s">
        <v>6</v>
      </c>
      <c r="B40" s="31">
        <f t="shared" si="19"/>
        <v>622306</v>
      </c>
      <c r="C40" s="31">
        <f t="shared" si="20"/>
        <v>1661451</v>
      </c>
      <c r="D40" s="31">
        <f t="shared" si="20"/>
        <v>3860055</v>
      </c>
      <c r="E40" s="31">
        <f t="shared" si="20"/>
        <v>10285568</v>
      </c>
      <c r="F40" s="31">
        <f t="shared" si="20"/>
        <v>22108308</v>
      </c>
      <c r="G40" s="62">
        <f t="shared" si="21"/>
        <v>0</v>
      </c>
      <c r="H40" s="31">
        <f t="shared" si="21"/>
        <v>305829900</v>
      </c>
      <c r="I40" s="29"/>
    </row>
    <row r="41" spans="1:9" ht="15.75" customHeight="1">
      <c r="A41" s="18" t="s">
        <v>7</v>
      </c>
      <c r="B41" s="31">
        <f t="shared" si="19"/>
        <v>210972</v>
      </c>
      <c r="C41" s="31">
        <f t="shared" si="20"/>
        <v>500237</v>
      </c>
      <c r="D41" s="31">
        <f t="shared" si="20"/>
        <v>1184496</v>
      </c>
      <c r="E41" s="31">
        <f t="shared" si="20"/>
        <v>2817933</v>
      </c>
      <c r="F41" s="31">
        <f t="shared" si="20"/>
        <v>548562</v>
      </c>
      <c r="G41" s="62">
        <f t="shared" si="21"/>
        <v>0</v>
      </c>
      <c r="H41" s="31">
        <f t="shared" si="21"/>
        <v>87400037</v>
      </c>
      <c r="I41" s="29"/>
    </row>
    <row r="42" spans="1:9" ht="15.75" customHeight="1">
      <c r="A42" s="18" t="s">
        <v>8</v>
      </c>
      <c r="B42" s="31">
        <f t="shared" si="19"/>
        <v>121101</v>
      </c>
      <c r="C42" s="31">
        <f t="shared" si="20"/>
        <v>327994</v>
      </c>
      <c r="D42" s="31">
        <f t="shared" si="20"/>
        <v>795612</v>
      </c>
      <c r="E42" s="31">
        <f t="shared" si="20"/>
        <v>2233452</v>
      </c>
      <c r="F42" s="31">
        <f t="shared" si="20"/>
        <v>2231730</v>
      </c>
      <c r="G42" s="62">
        <f t="shared" si="21"/>
        <v>0</v>
      </c>
      <c r="H42" s="31">
        <f t="shared" si="21"/>
        <v>60495374</v>
      </c>
      <c r="I42" s="29"/>
    </row>
    <row r="43" spans="1:9" ht="15.75" customHeight="1">
      <c r="A43" s="18" t="s">
        <v>9</v>
      </c>
      <c r="B43" s="31">
        <f t="shared" si="19"/>
        <v>84948</v>
      </c>
      <c r="C43" s="31">
        <f t="shared" si="20"/>
        <v>76586</v>
      </c>
      <c r="D43" s="31">
        <f t="shared" si="20"/>
        <v>529048</v>
      </c>
      <c r="E43" s="31">
        <f t="shared" si="20"/>
        <v>416923</v>
      </c>
      <c r="F43" s="31">
        <f t="shared" si="20"/>
        <v>1482632</v>
      </c>
      <c r="G43" s="62">
        <f t="shared" si="21"/>
        <v>0</v>
      </c>
      <c r="H43" s="31">
        <f t="shared" si="21"/>
        <v>38935068</v>
      </c>
      <c r="I43" s="29"/>
    </row>
    <row r="44" spans="1:9" ht="15.75" customHeight="1">
      <c r="A44" s="18" t="s">
        <v>10</v>
      </c>
      <c r="B44" s="31">
        <f t="shared" si="19"/>
        <v>159768</v>
      </c>
      <c r="C44" s="31">
        <f t="shared" si="20"/>
        <v>465166</v>
      </c>
      <c r="D44" s="31">
        <f t="shared" si="20"/>
        <v>1010891</v>
      </c>
      <c r="E44" s="31">
        <f t="shared" si="20"/>
        <v>2698686</v>
      </c>
      <c r="F44" s="31">
        <f t="shared" si="20"/>
        <v>7186153</v>
      </c>
      <c r="G44" s="62">
        <f t="shared" si="21"/>
        <v>0</v>
      </c>
      <c r="H44" s="31">
        <f t="shared" si="21"/>
        <v>81099217</v>
      </c>
      <c r="I44" s="29"/>
    </row>
    <row r="45" spans="1:9" ht="15.75" customHeight="1">
      <c r="A45" s="18" t="s">
        <v>11</v>
      </c>
      <c r="B45" s="31">
        <f t="shared" si="19"/>
        <v>76138</v>
      </c>
      <c r="C45" s="31">
        <f t="shared" si="20"/>
        <v>94419</v>
      </c>
      <c r="D45" s="31">
        <f t="shared" si="20"/>
        <v>499619</v>
      </c>
      <c r="E45" s="31">
        <f t="shared" si="20"/>
        <v>542266</v>
      </c>
      <c r="F45" s="31">
        <f t="shared" si="20"/>
        <v>2513365</v>
      </c>
      <c r="G45" s="62">
        <f t="shared" si="21"/>
        <v>0</v>
      </c>
      <c r="H45" s="31">
        <f t="shared" si="21"/>
        <v>38086766</v>
      </c>
      <c r="I45" s="29"/>
    </row>
    <row r="46" spans="1:9" ht="15.75" customHeight="1">
      <c r="A46" s="18" t="s">
        <v>12</v>
      </c>
      <c r="B46" s="31">
        <f t="shared" si="19"/>
        <v>93626</v>
      </c>
      <c r="C46" s="31">
        <f t="shared" si="20"/>
        <v>216272</v>
      </c>
      <c r="D46" s="31">
        <f t="shared" si="20"/>
        <v>631337</v>
      </c>
      <c r="E46" s="31">
        <f t="shared" si="20"/>
        <v>1222355</v>
      </c>
      <c r="F46" s="31">
        <f t="shared" si="20"/>
        <v>3636988</v>
      </c>
      <c r="G46" s="62">
        <f t="shared" si="21"/>
        <v>0</v>
      </c>
      <c r="H46" s="31">
        <f t="shared" si="21"/>
        <v>49118018</v>
      </c>
      <c r="I46" s="29"/>
    </row>
    <row r="47" spans="1:9" ht="15.75" customHeight="1">
      <c r="A47" s="18" t="s">
        <v>13</v>
      </c>
      <c r="B47" s="31">
        <f t="shared" si="19"/>
        <v>73991</v>
      </c>
      <c r="C47" s="31">
        <f aca="true" t="shared" si="22" ref="C47:F53">C114+C185+C252</f>
        <v>76568</v>
      </c>
      <c r="D47" s="31">
        <f t="shared" si="22"/>
        <v>528746</v>
      </c>
      <c r="E47" s="31">
        <f t="shared" si="22"/>
        <v>412972</v>
      </c>
      <c r="F47" s="31">
        <f t="shared" si="22"/>
        <v>6100178</v>
      </c>
      <c r="G47" s="62">
        <f t="shared" si="21"/>
        <v>0</v>
      </c>
      <c r="H47" s="31">
        <f t="shared" si="21"/>
        <v>43046804</v>
      </c>
      <c r="I47" s="29"/>
    </row>
    <row r="48" spans="1:9" ht="15.75" customHeight="1">
      <c r="A48" s="18" t="s">
        <v>14</v>
      </c>
      <c r="B48" s="31">
        <f t="shared" si="19"/>
        <v>141544</v>
      </c>
      <c r="C48" s="31">
        <f t="shared" si="22"/>
        <v>397311</v>
      </c>
      <c r="D48" s="31">
        <f t="shared" si="22"/>
        <v>928208</v>
      </c>
      <c r="E48" s="31">
        <f t="shared" si="22"/>
        <v>2579867</v>
      </c>
      <c r="F48" s="31">
        <f t="shared" si="22"/>
        <v>5878793</v>
      </c>
      <c r="G48" s="62">
        <f t="shared" si="21"/>
        <v>0</v>
      </c>
      <c r="H48" s="31">
        <f t="shared" si="21"/>
        <v>74028557</v>
      </c>
      <c r="I48" s="29"/>
    </row>
    <row r="49" spans="1:9" ht="15.75" customHeight="1">
      <c r="A49" s="18" t="s">
        <v>15</v>
      </c>
      <c r="B49" s="31">
        <f t="shared" si="19"/>
        <v>111257</v>
      </c>
      <c r="C49" s="31">
        <f t="shared" si="22"/>
        <v>298546</v>
      </c>
      <c r="D49" s="31">
        <f t="shared" si="22"/>
        <v>686010</v>
      </c>
      <c r="E49" s="31">
        <f t="shared" si="22"/>
        <v>2787900</v>
      </c>
      <c r="F49" s="31">
        <f t="shared" si="22"/>
        <v>718076</v>
      </c>
      <c r="G49" s="62">
        <f t="shared" si="21"/>
        <v>0</v>
      </c>
      <c r="H49" s="31">
        <f t="shared" si="21"/>
        <v>52629994</v>
      </c>
      <c r="I49" s="29"/>
    </row>
    <row r="50" spans="1:9" ht="15.75" customHeight="1">
      <c r="A50" s="18" t="s">
        <v>16</v>
      </c>
      <c r="B50" s="31">
        <f t="shared" si="19"/>
        <v>105155</v>
      </c>
      <c r="C50" s="31">
        <f t="shared" si="22"/>
        <v>224741</v>
      </c>
      <c r="D50" s="31">
        <f t="shared" si="22"/>
        <v>658380</v>
      </c>
      <c r="E50" s="31">
        <f t="shared" si="22"/>
        <v>1497961</v>
      </c>
      <c r="F50" s="31">
        <f t="shared" si="22"/>
        <v>9714114</v>
      </c>
      <c r="G50" s="62">
        <f t="shared" si="21"/>
        <v>0</v>
      </c>
      <c r="H50" s="31">
        <f t="shared" si="21"/>
        <v>57857320</v>
      </c>
      <c r="I50" s="29"/>
    </row>
    <row r="51" spans="1:9" ht="15.75" customHeight="1">
      <c r="A51" s="18" t="s">
        <v>17</v>
      </c>
      <c r="B51" s="31">
        <f t="shared" si="19"/>
        <v>74262</v>
      </c>
      <c r="C51" s="31">
        <f t="shared" si="22"/>
        <v>120133</v>
      </c>
      <c r="D51" s="31">
        <f t="shared" si="22"/>
        <v>490825</v>
      </c>
      <c r="E51" s="31">
        <f t="shared" si="22"/>
        <v>698602</v>
      </c>
      <c r="F51" s="31">
        <f t="shared" si="22"/>
        <v>2534952</v>
      </c>
      <c r="G51" s="62">
        <f t="shared" si="21"/>
        <v>0</v>
      </c>
      <c r="H51" s="31">
        <f t="shared" si="21"/>
        <v>37688918</v>
      </c>
      <c r="I51" s="29"/>
    </row>
    <row r="52" spans="1:9" ht="15.75" customHeight="1">
      <c r="A52" s="18" t="s">
        <v>18</v>
      </c>
      <c r="B52" s="31">
        <f t="shared" si="19"/>
        <v>81515</v>
      </c>
      <c r="C52" s="31">
        <f t="shared" si="22"/>
        <v>138952</v>
      </c>
      <c r="D52" s="31">
        <f t="shared" si="22"/>
        <v>533996</v>
      </c>
      <c r="E52" s="31">
        <f t="shared" si="22"/>
        <v>936791</v>
      </c>
      <c r="F52" s="31">
        <f t="shared" si="22"/>
        <v>3239925</v>
      </c>
      <c r="G52" s="62">
        <f t="shared" si="21"/>
        <v>0</v>
      </c>
      <c r="H52" s="31">
        <f t="shared" si="21"/>
        <v>41687190</v>
      </c>
      <c r="I52" s="29"/>
    </row>
    <row r="53" spans="1:9" ht="15.75" customHeight="1">
      <c r="A53" s="19" t="s">
        <v>19</v>
      </c>
      <c r="B53" s="32">
        <f t="shared" si="19"/>
        <v>108506</v>
      </c>
      <c r="C53" s="32">
        <f t="shared" si="22"/>
        <v>152975</v>
      </c>
      <c r="D53" s="32">
        <f t="shared" si="22"/>
        <v>690813</v>
      </c>
      <c r="E53" s="32">
        <f t="shared" si="22"/>
        <v>747976</v>
      </c>
      <c r="F53" s="32">
        <f t="shared" si="22"/>
        <v>4514137</v>
      </c>
      <c r="G53" s="64">
        <f t="shared" si="21"/>
        <v>0</v>
      </c>
      <c r="H53" s="32">
        <f t="shared" si="21"/>
        <v>54813269</v>
      </c>
      <c r="I53" s="29"/>
    </row>
    <row r="54" spans="1:10" ht="15.75" customHeight="1">
      <c r="A54" s="28" t="s">
        <v>20</v>
      </c>
      <c r="B54" s="33">
        <f aca="true" t="shared" si="23" ref="B54:H54">SUM(B37:B53)</f>
        <v>2489226</v>
      </c>
      <c r="C54" s="33">
        <f t="shared" si="23"/>
        <v>5808195</v>
      </c>
      <c r="D54" s="33">
        <f t="shared" si="23"/>
        <v>15440221</v>
      </c>
      <c r="E54" s="33">
        <f t="shared" si="23"/>
        <v>36027185</v>
      </c>
      <c r="F54" s="33">
        <f t="shared" si="23"/>
        <v>78607806</v>
      </c>
      <c r="G54" s="58">
        <f t="shared" si="23"/>
        <v>0</v>
      </c>
      <c r="H54" s="33">
        <f t="shared" si="23"/>
        <v>1207541475</v>
      </c>
      <c r="I54" s="57"/>
      <c r="J54" s="17"/>
    </row>
    <row r="58" ht="12.75">
      <c r="D58" s="29"/>
    </row>
    <row r="69" ht="12.75"/>
    <row r="70" ht="12.75"/>
    <row r="71" ht="12.75"/>
    <row r="72" ht="12.75"/>
    <row r="73" ht="12.75"/>
    <row r="74" ht="12.75"/>
    <row r="75" ht="12.75"/>
    <row r="76" ht="12.75"/>
    <row r="78" spans="1:11" s="3" customFormat="1" ht="21">
      <c r="A78" s="67" t="s">
        <v>23</v>
      </c>
      <c r="B78" s="67"/>
      <c r="C78" s="67"/>
      <c r="D78" s="67"/>
      <c r="E78" s="67"/>
      <c r="F78" s="67"/>
      <c r="G78" s="67"/>
      <c r="H78" s="67"/>
      <c r="I78" s="67"/>
      <c r="J78" s="67"/>
      <c r="K78" s="23"/>
    </row>
    <row r="79" spans="1:11" s="3" customFormat="1" ht="21">
      <c r="A79" s="68" t="s">
        <v>38</v>
      </c>
      <c r="B79" s="68"/>
      <c r="C79" s="68"/>
      <c r="D79" s="68"/>
      <c r="E79" s="68"/>
      <c r="F79" s="68"/>
      <c r="G79" s="68"/>
      <c r="H79" s="68"/>
      <c r="I79" s="68"/>
      <c r="J79" s="68"/>
      <c r="K79" s="22"/>
    </row>
    <row r="80" spans="1:11" s="3" customFormat="1" ht="21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15"/>
    </row>
    <row r="81" spans="1:11" s="4" customFormat="1" ht="87" customHeight="1">
      <c r="A81" s="26" t="s">
        <v>2</v>
      </c>
      <c r="B81" s="24" t="s">
        <v>1</v>
      </c>
      <c r="C81" s="24" t="s">
        <v>0</v>
      </c>
      <c r="D81" s="25" t="s">
        <v>25</v>
      </c>
      <c r="E81" s="24" t="s">
        <v>21</v>
      </c>
      <c r="F81" s="26" t="s">
        <v>22</v>
      </c>
      <c r="G81" s="24" t="s">
        <v>28</v>
      </c>
      <c r="H81" s="24" t="s">
        <v>24</v>
      </c>
      <c r="I81" s="26" t="s">
        <v>26</v>
      </c>
      <c r="J81" s="26" t="s">
        <v>20</v>
      </c>
      <c r="K81" s="16"/>
    </row>
    <row r="82" spans="1:11" s="9" customFormat="1" ht="15.75" customHeight="1">
      <c r="A82" s="38" t="s">
        <v>3</v>
      </c>
      <c r="B82" s="34">
        <v>7728325</v>
      </c>
      <c r="C82" s="34">
        <v>1519571</v>
      </c>
      <c r="D82" s="34">
        <v>123935</v>
      </c>
      <c r="E82" s="34">
        <v>1190876</v>
      </c>
      <c r="F82" s="34">
        <v>593791</v>
      </c>
      <c r="G82" s="34">
        <v>5884</v>
      </c>
      <c r="H82" s="34">
        <v>66118</v>
      </c>
      <c r="I82" s="34">
        <v>23378</v>
      </c>
      <c r="J82" s="31">
        <f aca="true" t="shared" si="24" ref="J82:J98">SUM(B82:I82)</f>
        <v>11251878</v>
      </c>
      <c r="K82" s="10"/>
    </row>
    <row r="83" spans="1:11" s="9" customFormat="1" ht="15.75" customHeight="1">
      <c r="A83" s="38" t="s">
        <v>4</v>
      </c>
      <c r="B83" s="34">
        <v>21591133</v>
      </c>
      <c r="C83" s="34">
        <v>4245325</v>
      </c>
      <c r="D83" s="34">
        <v>346246</v>
      </c>
      <c r="E83" s="34">
        <v>3327029</v>
      </c>
      <c r="F83" s="34">
        <v>1658914</v>
      </c>
      <c r="G83" s="34">
        <v>16438</v>
      </c>
      <c r="H83" s="34">
        <v>184720</v>
      </c>
      <c r="I83" s="34">
        <v>65312</v>
      </c>
      <c r="J83" s="31">
        <f t="shared" si="24"/>
        <v>31435117</v>
      </c>
      <c r="K83" s="10"/>
    </row>
    <row r="84" spans="1:11" s="9" customFormat="1" ht="15.75" customHeight="1">
      <c r="A84" s="38" t="s">
        <v>5</v>
      </c>
      <c r="B84" s="34">
        <v>9750306</v>
      </c>
      <c r="C84" s="34">
        <v>1917139</v>
      </c>
      <c r="D84" s="34">
        <v>156361</v>
      </c>
      <c r="E84" s="34">
        <v>1502448</v>
      </c>
      <c r="F84" s="34">
        <v>749146</v>
      </c>
      <c r="G84" s="34">
        <v>7423</v>
      </c>
      <c r="H84" s="34">
        <v>83417</v>
      </c>
      <c r="I84" s="34">
        <v>29494</v>
      </c>
      <c r="J84" s="31">
        <f t="shared" si="24"/>
        <v>14195734</v>
      </c>
      <c r="K84" s="10"/>
    </row>
    <row r="85" spans="1:11" s="9" customFormat="1" ht="15.75" customHeight="1">
      <c r="A85" s="38" t="s">
        <v>6</v>
      </c>
      <c r="B85" s="34">
        <v>57324328</v>
      </c>
      <c r="C85" s="34">
        <v>11271312</v>
      </c>
      <c r="D85" s="34">
        <v>919281</v>
      </c>
      <c r="E85" s="34">
        <v>8833242</v>
      </c>
      <c r="F85" s="34">
        <v>4404406</v>
      </c>
      <c r="G85" s="34">
        <v>43643</v>
      </c>
      <c r="H85" s="34">
        <v>490429</v>
      </c>
      <c r="I85" s="34">
        <v>173403</v>
      </c>
      <c r="J85" s="31">
        <f t="shared" si="24"/>
        <v>83460044</v>
      </c>
      <c r="K85" s="10"/>
    </row>
    <row r="86" spans="1:11" s="9" customFormat="1" ht="15.75" customHeight="1">
      <c r="A86" s="38" t="s">
        <v>7</v>
      </c>
      <c r="B86" s="34">
        <v>19433847</v>
      </c>
      <c r="C86" s="34">
        <v>3821152</v>
      </c>
      <c r="D86" s="34">
        <v>311651</v>
      </c>
      <c r="E86" s="34">
        <v>2994608</v>
      </c>
      <c r="F86" s="34">
        <v>1493163</v>
      </c>
      <c r="G86" s="34">
        <v>14796</v>
      </c>
      <c r="H86" s="34">
        <v>166263</v>
      </c>
      <c r="I86" s="34">
        <v>58786</v>
      </c>
      <c r="J86" s="31">
        <f t="shared" si="24"/>
        <v>28294266</v>
      </c>
      <c r="K86" s="10"/>
    </row>
    <row r="87" spans="1:11" s="9" customFormat="1" ht="15.75" customHeight="1">
      <c r="A87" s="38" t="s">
        <v>8</v>
      </c>
      <c r="B87" s="34">
        <v>11155326</v>
      </c>
      <c r="C87" s="34">
        <v>2193400</v>
      </c>
      <c r="D87" s="34">
        <v>178892</v>
      </c>
      <c r="E87" s="34">
        <v>1718951</v>
      </c>
      <c r="F87" s="34">
        <v>857098</v>
      </c>
      <c r="G87" s="34">
        <v>8493</v>
      </c>
      <c r="H87" s="34">
        <v>95438</v>
      </c>
      <c r="I87" s="34">
        <v>33744</v>
      </c>
      <c r="J87" s="31">
        <f t="shared" si="24"/>
        <v>16241342</v>
      </c>
      <c r="K87" s="10"/>
    </row>
    <row r="88" spans="1:11" s="9" customFormat="1" ht="15.75" customHeight="1">
      <c r="A88" s="38" t="s">
        <v>9</v>
      </c>
      <c r="B88" s="34">
        <v>7825104</v>
      </c>
      <c r="C88" s="34">
        <v>1538600</v>
      </c>
      <c r="D88" s="34">
        <v>125487</v>
      </c>
      <c r="E88" s="34">
        <v>1205789</v>
      </c>
      <c r="F88" s="34">
        <v>601228</v>
      </c>
      <c r="G88" s="34">
        <v>5958</v>
      </c>
      <c r="H88" s="34">
        <v>66946</v>
      </c>
      <c r="I88" s="34">
        <v>23670</v>
      </c>
      <c r="J88" s="31">
        <f t="shared" si="24"/>
        <v>11392782</v>
      </c>
      <c r="K88" s="10"/>
    </row>
    <row r="89" spans="1:11" s="9" customFormat="1" ht="15.75" customHeight="1">
      <c r="A89" s="38" t="s">
        <v>10</v>
      </c>
      <c r="B89" s="34">
        <v>14717153</v>
      </c>
      <c r="C89" s="34">
        <v>2893739</v>
      </c>
      <c r="D89" s="34">
        <v>236012</v>
      </c>
      <c r="E89" s="34">
        <v>2267801</v>
      </c>
      <c r="F89" s="34">
        <v>1130764</v>
      </c>
      <c r="G89" s="34">
        <v>11204</v>
      </c>
      <c r="H89" s="34">
        <v>125910</v>
      </c>
      <c r="I89" s="34">
        <v>44519</v>
      </c>
      <c r="J89" s="31">
        <f t="shared" si="24"/>
        <v>21427102</v>
      </c>
      <c r="K89" s="10"/>
    </row>
    <row r="90" spans="1:11" s="9" customFormat="1" ht="15.75" customHeight="1">
      <c r="A90" s="38" t="s">
        <v>11</v>
      </c>
      <c r="B90" s="34">
        <v>7013489</v>
      </c>
      <c r="C90" s="34">
        <v>1379017</v>
      </c>
      <c r="D90" s="34">
        <v>112472</v>
      </c>
      <c r="E90" s="34">
        <v>1080725</v>
      </c>
      <c r="F90" s="34">
        <v>538868</v>
      </c>
      <c r="G90" s="34">
        <v>5340</v>
      </c>
      <c r="H90" s="34">
        <v>60003</v>
      </c>
      <c r="I90" s="34">
        <v>21215</v>
      </c>
      <c r="J90" s="31">
        <f t="shared" si="24"/>
        <v>10211129</v>
      </c>
      <c r="K90" s="10"/>
    </row>
    <row r="91" spans="1:11" s="9" customFormat="1" ht="15.75" customHeight="1">
      <c r="A91" s="38" t="s">
        <v>12</v>
      </c>
      <c r="B91" s="34">
        <v>8624453</v>
      </c>
      <c r="C91" s="34">
        <v>1695770</v>
      </c>
      <c r="D91" s="34">
        <v>138306</v>
      </c>
      <c r="E91" s="34">
        <v>1328963</v>
      </c>
      <c r="F91" s="34">
        <v>662643</v>
      </c>
      <c r="G91" s="34">
        <v>6566</v>
      </c>
      <c r="H91" s="34">
        <v>73786</v>
      </c>
      <c r="I91" s="34">
        <v>26088</v>
      </c>
      <c r="J91" s="31">
        <f t="shared" si="24"/>
        <v>12556575</v>
      </c>
      <c r="K91" s="10"/>
    </row>
    <row r="92" spans="1:11" s="9" customFormat="1" ht="15.75" customHeight="1">
      <c r="A92" s="38" t="s">
        <v>13</v>
      </c>
      <c r="B92" s="34">
        <v>6815716</v>
      </c>
      <c r="C92" s="34">
        <v>1340129</v>
      </c>
      <c r="D92" s="34">
        <v>109300</v>
      </c>
      <c r="E92" s="34">
        <v>1050250</v>
      </c>
      <c r="F92" s="34">
        <v>523673</v>
      </c>
      <c r="G92" s="34">
        <v>5189</v>
      </c>
      <c r="H92" s="34">
        <v>58311</v>
      </c>
      <c r="I92" s="34">
        <v>20617</v>
      </c>
      <c r="J92" s="31">
        <f t="shared" si="24"/>
        <v>9923185</v>
      </c>
      <c r="K92" s="10"/>
    </row>
    <row r="93" spans="1:11" s="9" customFormat="1" ht="15.75" customHeight="1">
      <c r="A93" s="38" t="s">
        <v>14</v>
      </c>
      <c r="B93" s="34">
        <v>13038493</v>
      </c>
      <c r="C93" s="34">
        <v>2563674</v>
      </c>
      <c r="D93" s="34">
        <v>209092</v>
      </c>
      <c r="E93" s="34">
        <v>2009133</v>
      </c>
      <c r="F93" s="34">
        <v>1001788</v>
      </c>
      <c r="G93" s="34">
        <v>9927</v>
      </c>
      <c r="H93" s="34">
        <v>111549</v>
      </c>
      <c r="I93" s="34">
        <v>39441</v>
      </c>
      <c r="J93" s="31">
        <f t="shared" si="24"/>
        <v>18983097</v>
      </c>
      <c r="K93" s="10"/>
    </row>
    <row r="94" spans="1:11" s="9" customFormat="1" ht="15.75" customHeight="1">
      <c r="A94" s="38" t="s">
        <v>15</v>
      </c>
      <c r="B94" s="34">
        <v>10248555</v>
      </c>
      <c r="C94" s="34">
        <v>2015108</v>
      </c>
      <c r="D94" s="34">
        <v>164351</v>
      </c>
      <c r="E94" s="34">
        <v>1579224</v>
      </c>
      <c r="F94" s="34">
        <v>787428</v>
      </c>
      <c r="G94" s="34">
        <v>7803</v>
      </c>
      <c r="H94" s="34">
        <v>87680</v>
      </c>
      <c r="I94" s="34">
        <v>31001</v>
      </c>
      <c r="J94" s="31">
        <f t="shared" si="24"/>
        <v>14921150</v>
      </c>
      <c r="K94" s="10"/>
    </row>
    <row r="95" spans="1:11" s="9" customFormat="1" ht="15.75" customHeight="1">
      <c r="A95" s="38" t="s">
        <v>16</v>
      </c>
      <c r="B95" s="34">
        <v>9686404</v>
      </c>
      <c r="C95" s="34">
        <v>1904574</v>
      </c>
      <c r="D95" s="34">
        <v>155336</v>
      </c>
      <c r="E95" s="34">
        <v>1492601</v>
      </c>
      <c r="F95" s="34">
        <v>744236</v>
      </c>
      <c r="G95" s="34">
        <v>7375</v>
      </c>
      <c r="H95" s="34">
        <v>82871</v>
      </c>
      <c r="I95" s="34">
        <v>29301</v>
      </c>
      <c r="J95" s="31">
        <f t="shared" si="24"/>
        <v>14102698</v>
      </c>
      <c r="K95" s="10"/>
    </row>
    <row r="96" spans="1:11" s="9" customFormat="1" ht="15.75" customHeight="1">
      <c r="A96" s="38" t="s">
        <v>17</v>
      </c>
      <c r="B96" s="34">
        <v>6840723</v>
      </c>
      <c r="C96" s="34">
        <v>1345048</v>
      </c>
      <c r="D96" s="34">
        <v>109701</v>
      </c>
      <c r="E96" s="34">
        <v>1054103</v>
      </c>
      <c r="F96" s="34">
        <v>525594</v>
      </c>
      <c r="G96" s="34">
        <v>5208</v>
      </c>
      <c r="H96" s="34">
        <v>58525</v>
      </c>
      <c r="I96" s="34">
        <v>20693</v>
      </c>
      <c r="J96" s="31">
        <f t="shared" si="24"/>
        <v>9959595</v>
      </c>
      <c r="K96" s="10"/>
    </row>
    <row r="97" spans="1:11" s="9" customFormat="1" ht="15.75" customHeight="1">
      <c r="A97" s="38" t="s">
        <v>18</v>
      </c>
      <c r="B97" s="34">
        <v>7508869</v>
      </c>
      <c r="C97" s="34">
        <v>1476420</v>
      </c>
      <c r="D97" s="34">
        <v>120416</v>
      </c>
      <c r="E97" s="34">
        <v>1157060</v>
      </c>
      <c r="F97" s="34">
        <v>576930</v>
      </c>
      <c r="G97" s="34">
        <v>5717</v>
      </c>
      <c r="H97" s="34">
        <v>64241</v>
      </c>
      <c r="I97" s="34">
        <v>22714</v>
      </c>
      <c r="J97" s="31">
        <f t="shared" si="24"/>
        <v>10932367</v>
      </c>
      <c r="K97" s="10"/>
    </row>
    <row r="98" spans="1:11" s="9" customFormat="1" ht="15.75" customHeight="1">
      <c r="A98" s="39" t="s">
        <v>19</v>
      </c>
      <c r="B98" s="34">
        <v>9995087</v>
      </c>
      <c r="C98" s="34">
        <v>1965269</v>
      </c>
      <c r="D98" s="34">
        <v>160286</v>
      </c>
      <c r="E98" s="34">
        <v>1540167</v>
      </c>
      <c r="F98" s="34">
        <v>767953</v>
      </c>
      <c r="G98" s="34">
        <v>7610</v>
      </c>
      <c r="H98" s="34">
        <v>85511</v>
      </c>
      <c r="I98" s="34">
        <v>30235</v>
      </c>
      <c r="J98" s="32">
        <f t="shared" si="24"/>
        <v>14552118</v>
      </c>
      <c r="K98" s="10"/>
    </row>
    <row r="99" spans="1:11" s="9" customFormat="1" ht="15" customHeight="1">
      <c r="A99" s="40" t="s">
        <v>20</v>
      </c>
      <c r="B99" s="33">
        <f>SUM(B82:B98)</f>
        <v>229297311</v>
      </c>
      <c r="C99" s="33">
        <f aca="true" t="shared" si="25" ref="C99:I99">SUM(C82:C98)</f>
        <v>45085247</v>
      </c>
      <c r="D99" s="33">
        <f t="shared" si="25"/>
        <v>3677125</v>
      </c>
      <c r="E99" s="33">
        <f t="shared" si="25"/>
        <v>35332970</v>
      </c>
      <c r="F99" s="33">
        <f t="shared" si="25"/>
        <v>17617623</v>
      </c>
      <c r="G99" s="33">
        <f t="shared" si="25"/>
        <v>174574</v>
      </c>
      <c r="H99" s="33">
        <f t="shared" si="25"/>
        <v>1961718</v>
      </c>
      <c r="I99" s="33">
        <f t="shared" si="25"/>
        <v>693611</v>
      </c>
      <c r="J99" s="33">
        <f>SUM(J82:J98)</f>
        <v>333840179</v>
      </c>
      <c r="K99" s="11"/>
    </row>
    <row r="100" spans="1:11" s="9" customFormat="1" ht="11.25">
      <c r="A100" s="41"/>
      <c r="B100" s="17"/>
      <c r="C100" s="17"/>
      <c r="D100" s="17"/>
      <c r="E100" s="17"/>
      <c r="F100" s="17"/>
      <c r="G100" s="17"/>
      <c r="H100" s="17"/>
      <c r="I100" s="17"/>
      <c r="J100" s="17"/>
      <c r="K100" s="11"/>
    </row>
    <row r="101" spans="1:11" s="9" customFormat="1" ht="11.25">
      <c r="A101" s="41"/>
      <c r="B101" s="17"/>
      <c r="C101" s="17"/>
      <c r="D101" s="17"/>
      <c r="E101" s="17"/>
      <c r="F101" s="17"/>
      <c r="G101" s="17"/>
      <c r="H101" s="17"/>
      <c r="I101" s="17"/>
      <c r="J101" s="17"/>
      <c r="K101" s="11"/>
    </row>
    <row r="102" spans="1:11" s="9" customFormat="1" ht="11.25">
      <c r="A102" s="41"/>
      <c r="B102" s="17"/>
      <c r="C102" s="17"/>
      <c r="D102" s="17"/>
      <c r="E102" s="17"/>
      <c r="F102" s="17"/>
      <c r="G102" s="17"/>
      <c r="H102" s="17"/>
      <c r="I102" s="17"/>
      <c r="J102" s="17"/>
      <c r="K102" s="11"/>
    </row>
    <row r="103" spans="1:11" s="9" customFormat="1" ht="87" customHeight="1">
      <c r="A103" s="43" t="s">
        <v>2</v>
      </c>
      <c r="B103" s="49" t="s">
        <v>31</v>
      </c>
      <c r="C103" s="49" t="s">
        <v>32</v>
      </c>
      <c r="D103" s="49" t="s">
        <v>34</v>
      </c>
      <c r="E103" s="49" t="s">
        <v>33</v>
      </c>
      <c r="F103" s="50" t="s">
        <v>29</v>
      </c>
      <c r="G103" s="50" t="s">
        <v>30</v>
      </c>
      <c r="H103" s="49" t="s">
        <v>20</v>
      </c>
      <c r="I103" s="17"/>
      <c r="J103" s="17"/>
      <c r="K103" s="11"/>
    </row>
    <row r="104" spans="1:11" s="9" customFormat="1" ht="15.75" customHeight="1">
      <c r="A104" s="38" t="s">
        <v>3</v>
      </c>
      <c r="B104" s="61">
        <v>83898</v>
      </c>
      <c r="C104" s="62">
        <v>147213</v>
      </c>
      <c r="D104" s="61">
        <v>142620</v>
      </c>
      <c r="E104" s="61">
        <v>250251</v>
      </c>
      <c r="F104" s="62">
        <v>711875</v>
      </c>
      <c r="G104" s="62"/>
      <c r="H104" s="36">
        <f>J82+B104+C104+D104+E104+F104+G104</f>
        <v>12587735</v>
      </c>
      <c r="I104" s="17"/>
      <c r="J104" s="17"/>
      <c r="K104" s="11"/>
    </row>
    <row r="105" spans="1:11" s="9" customFormat="1" ht="15.75" customHeight="1">
      <c r="A105" s="38" t="s">
        <v>4</v>
      </c>
      <c r="B105" s="61">
        <v>234391</v>
      </c>
      <c r="C105" s="62">
        <v>644700</v>
      </c>
      <c r="D105" s="61">
        <v>398447</v>
      </c>
      <c r="E105" s="61">
        <v>1095941</v>
      </c>
      <c r="F105" s="62">
        <v>16125</v>
      </c>
      <c r="G105" s="62"/>
      <c r="H105" s="36">
        <f aca="true" t="shared" si="26" ref="H105:H120">J83+B105+C105+D105+E105+F105+G105</f>
        <v>33824721</v>
      </c>
      <c r="I105" s="17"/>
      <c r="J105" s="17"/>
      <c r="K105" s="11"/>
    </row>
    <row r="106" spans="1:11" s="9" customFormat="1" ht="15.75" customHeight="1">
      <c r="A106" s="38" t="s">
        <v>5</v>
      </c>
      <c r="B106" s="61">
        <v>105848</v>
      </c>
      <c r="C106" s="62">
        <v>264931</v>
      </c>
      <c r="D106" s="61">
        <v>179934</v>
      </c>
      <c r="E106" s="61">
        <v>450363</v>
      </c>
      <c r="F106" s="62">
        <v>0</v>
      </c>
      <c r="G106" s="62"/>
      <c r="H106" s="36">
        <f t="shared" si="26"/>
        <v>15196810</v>
      </c>
      <c r="I106" s="17"/>
      <c r="J106" s="17"/>
      <c r="K106" s="11"/>
    </row>
    <row r="107" spans="1:11" s="9" customFormat="1" ht="15.75" customHeight="1">
      <c r="A107" s="38" t="s">
        <v>6</v>
      </c>
      <c r="B107" s="61">
        <v>622306</v>
      </c>
      <c r="C107" s="62">
        <v>1661451</v>
      </c>
      <c r="D107" s="61">
        <v>1057876</v>
      </c>
      <c r="E107" s="61">
        <v>2824344</v>
      </c>
      <c r="F107" s="62">
        <v>0</v>
      </c>
      <c r="G107" s="62"/>
      <c r="H107" s="36">
        <f t="shared" si="26"/>
        <v>89626021</v>
      </c>
      <c r="I107" s="17"/>
      <c r="J107" s="17"/>
      <c r="K107" s="11"/>
    </row>
    <row r="108" spans="1:11" s="9" customFormat="1" ht="15.75" customHeight="1">
      <c r="A108" s="38" t="s">
        <v>7</v>
      </c>
      <c r="B108" s="61">
        <v>210972</v>
      </c>
      <c r="C108" s="62">
        <v>500237</v>
      </c>
      <c r="D108" s="61">
        <v>358636</v>
      </c>
      <c r="E108" s="61">
        <v>850366</v>
      </c>
      <c r="F108" s="62">
        <v>222999</v>
      </c>
      <c r="G108" s="62"/>
      <c r="H108" s="36">
        <f t="shared" si="26"/>
        <v>30437476</v>
      </c>
      <c r="I108" s="17"/>
      <c r="J108" s="17"/>
      <c r="K108" s="11"/>
    </row>
    <row r="109" spans="1:11" s="9" customFormat="1" ht="15.75" customHeight="1">
      <c r="A109" s="38" t="s">
        <v>8</v>
      </c>
      <c r="B109" s="61">
        <v>121101</v>
      </c>
      <c r="C109" s="62">
        <v>327994</v>
      </c>
      <c r="D109" s="61">
        <v>205863</v>
      </c>
      <c r="E109" s="61">
        <v>557566</v>
      </c>
      <c r="F109" s="62">
        <v>333302</v>
      </c>
      <c r="G109" s="62"/>
      <c r="H109" s="36">
        <f t="shared" si="26"/>
        <v>17787168</v>
      </c>
      <c r="I109" s="17"/>
      <c r="J109" s="17"/>
      <c r="K109" s="11"/>
    </row>
    <row r="110" spans="1:11" s="9" customFormat="1" ht="15.75" customHeight="1">
      <c r="A110" s="38" t="s">
        <v>9</v>
      </c>
      <c r="B110" s="61">
        <v>84948</v>
      </c>
      <c r="C110" s="62">
        <v>76586</v>
      </c>
      <c r="D110" s="61">
        <v>144406</v>
      </c>
      <c r="E110" s="61">
        <v>130191</v>
      </c>
      <c r="F110" s="62">
        <v>677754</v>
      </c>
      <c r="G110" s="62"/>
      <c r="H110" s="36">
        <f t="shared" si="26"/>
        <v>12506667</v>
      </c>
      <c r="I110" s="17"/>
      <c r="J110" s="17"/>
      <c r="K110" s="11"/>
    </row>
    <row r="111" spans="1:11" s="9" customFormat="1" ht="15.75" customHeight="1">
      <c r="A111" s="38" t="s">
        <v>10</v>
      </c>
      <c r="B111" s="61">
        <v>159768</v>
      </c>
      <c r="C111" s="62">
        <v>465166</v>
      </c>
      <c r="D111" s="61">
        <v>271594</v>
      </c>
      <c r="E111" s="61">
        <v>790748</v>
      </c>
      <c r="F111" s="62">
        <v>1109072</v>
      </c>
      <c r="G111" s="62"/>
      <c r="H111" s="36">
        <f t="shared" si="26"/>
        <v>24223450</v>
      </c>
      <c r="I111" s="17"/>
      <c r="J111" s="17"/>
      <c r="K111" s="11"/>
    </row>
    <row r="112" spans="1:11" s="9" customFormat="1" ht="15.75" customHeight="1">
      <c r="A112" s="38" t="s">
        <v>11</v>
      </c>
      <c r="B112" s="61">
        <v>76138</v>
      </c>
      <c r="C112" s="62">
        <v>94419</v>
      </c>
      <c r="D112" s="61">
        <v>129428</v>
      </c>
      <c r="E112" s="61">
        <v>160505</v>
      </c>
      <c r="F112" s="62">
        <v>948793</v>
      </c>
      <c r="G112" s="62"/>
      <c r="H112" s="36">
        <f t="shared" si="26"/>
        <v>11620412</v>
      </c>
      <c r="I112" s="17"/>
      <c r="J112" s="17"/>
      <c r="K112" s="11"/>
    </row>
    <row r="113" spans="1:11" s="9" customFormat="1" ht="15.75" customHeight="1">
      <c r="A113" s="38" t="s">
        <v>12</v>
      </c>
      <c r="B113" s="61">
        <v>93626</v>
      </c>
      <c r="C113" s="62">
        <v>216272</v>
      </c>
      <c r="D113" s="61">
        <v>159158</v>
      </c>
      <c r="E113" s="61">
        <v>367647</v>
      </c>
      <c r="F113" s="62">
        <v>157</v>
      </c>
      <c r="G113" s="62"/>
      <c r="H113" s="36">
        <f t="shared" si="26"/>
        <v>13393435</v>
      </c>
      <c r="I113" s="17"/>
      <c r="J113" s="17"/>
      <c r="K113" s="11"/>
    </row>
    <row r="114" spans="1:11" s="9" customFormat="1" ht="15.75" customHeight="1">
      <c r="A114" s="38" t="s">
        <v>13</v>
      </c>
      <c r="B114" s="61">
        <v>73991</v>
      </c>
      <c r="C114" s="62">
        <v>76568</v>
      </c>
      <c r="D114" s="61">
        <v>125779</v>
      </c>
      <c r="E114" s="61">
        <v>130160</v>
      </c>
      <c r="F114" s="62">
        <v>0</v>
      </c>
      <c r="G114" s="62"/>
      <c r="H114" s="36">
        <f t="shared" si="26"/>
        <v>10329683</v>
      </c>
      <c r="I114" s="17"/>
      <c r="J114" s="17"/>
      <c r="K114" s="11"/>
    </row>
    <row r="115" spans="1:11" s="9" customFormat="1" ht="15.75" customHeight="1">
      <c r="A115" s="38" t="s">
        <v>14</v>
      </c>
      <c r="B115" s="61">
        <v>141544</v>
      </c>
      <c r="C115" s="62">
        <v>397311</v>
      </c>
      <c r="D115" s="61">
        <v>240615</v>
      </c>
      <c r="E115" s="61">
        <v>675399</v>
      </c>
      <c r="F115" s="62">
        <v>713949</v>
      </c>
      <c r="G115" s="62"/>
      <c r="H115" s="36">
        <f t="shared" si="26"/>
        <v>21151915</v>
      </c>
      <c r="I115" s="17"/>
      <c r="J115" s="17"/>
      <c r="K115" s="11"/>
    </row>
    <row r="116" spans="1:11" s="9" customFormat="1" ht="15.75" customHeight="1">
      <c r="A116" s="38" t="s">
        <v>15</v>
      </c>
      <c r="B116" s="61">
        <v>111257</v>
      </c>
      <c r="C116" s="62">
        <v>298546</v>
      </c>
      <c r="D116" s="61">
        <v>189129</v>
      </c>
      <c r="E116" s="61">
        <v>507506</v>
      </c>
      <c r="F116" s="62">
        <v>0</v>
      </c>
      <c r="G116" s="62"/>
      <c r="H116" s="36">
        <f t="shared" si="26"/>
        <v>16027588</v>
      </c>
      <c r="I116" s="17"/>
      <c r="J116" s="17"/>
      <c r="K116" s="11"/>
    </row>
    <row r="117" spans="1:11" s="9" customFormat="1" ht="15.75" customHeight="1">
      <c r="A117" s="38" t="s">
        <v>16</v>
      </c>
      <c r="B117" s="61">
        <v>105155</v>
      </c>
      <c r="C117" s="62">
        <v>224741</v>
      </c>
      <c r="D117" s="61">
        <v>178755</v>
      </c>
      <c r="E117" s="61">
        <v>382043</v>
      </c>
      <c r="F117" s="62">
        <v>3933194</v>
      </c>
      <c r="G117" s="62"/>
      <c r="H117" s="36">
        <f t="shared" si="26"/>
        <v>18926586</v>
      </c>
      <c r="I117" s="17"/>
      <c r="J117" s="17"/>
      <c r="K117" s="11"/>
    </row>
    <row r="118" spans="1:11" s="9" customFormat="1" ht="15.75" customHeight="1">
      <c r="A118" s="38" t="s">
        <v>17</v>
      </c>
      <c r="B118" s="61">
        <v>74262</v>
      </c>
      <c r="C118" s="62">
        <v>120133</v>
      </c>
      <c r="D118" s="61">
        <v>126240</v>
      </c>
      <c r="E118" s="61">
        <v>204218</v>
      </c>
      <c r="F118" s="62">
        <v>430207</v>
      </c>
      <c r="G118" s="62"/>
      <c r="H118" s="36">
        <f t="shared" si="26"/>
        <v>10914655</v>
      </c>
      <c r="I118" s="17"/>
      <c r="J118" s="17"/>
      <c r="K118" s="11"/>
    </row>
    <row r="119" spans="1:11" s="9" customFormat="1" ht="15.75" customHeight="1">
      <c r="A119" s="38" t="s">
        <v>18</v>
      </c>
      <c r="B119" s="61">
        <v>81515</v>
      </c>
      <c r="C119" s="62">
        <v>138952</v>
      </c>
      <c r="D119" s="61">
        <v>138570</v>
      </c>
      <c r="E119" s="61">
        <v>236208</v>
      </c>
      <c r="F119" s="62">
        <v>0</v>
      </c>
      <c r="G119" s="62"/>
      <c r="H119" s="36">
        <f t="shared" si="26"/>
        <v>11527612</v>
      </c>
      <c r="I119" s="17"/>
      <c r="J119" s="17"/>
      <c r="K119" s="11"/>
    </row>
    <row r="120" spans="1:11" s="9" customFormat="1" ht="15.75" customHeight="1">
      <c r="A120" s="39" t="s">
        <v>19</v>
      </c>
      <c r="B120" s="63">
        <v>108506</v>
      </c>
      <c r="C120" s="64">
        <v>152975</v>
      </c>
      <c r="D120" s="61">
        <v>184451</v>
      </c>
      <c r="E120" s="63">
        <v>260047</v>
      </c>
      <c r="F120" s="64">
        <v>1043662</v>
      </c>
      <c r="G120" s="64"/>
      <c r="H120" s="36">
        <f t="shared" si="26"/>
        <v>16301759</v>
      </c>
      <c r="I120" s="17"/>
      <c r="J120" s="17"/>
      <c r="K120" s="11"/>
    </row>
    <row r="121" spans="1:11" s="9" customFormat="1" ht="15.75" customHeight="1">
      <c r="A121" s="40" t="s">
        <v>20</v>
      </c>
      <c r="B121" s="51">
        <f aca="true" t="shared" si="27" ref="B121:H121">SUM(B104:B120)</f>
        <v>2489226</v>
      </c>
      <c r="C121" s="51">
        <f t="shared" si="27"/>
        <v>5808195</v>
      </c>
      <c r="D121" s="51">
        <f t="shared" si="27"/>
        <v>4231501</v>
      </c>
      <c r="E121" s="51">
        <f t="shared" si="27"/>
        <v>9873503</v>
      </c>
      <c r="F121" s="51">
        <f t="shared" si="27"/>
        <v>10141089</v>
      </c>
      <c r="G121" s="51">
        <f t="shared" si="27"/>
        <v>0</v>
      </c>
      <c r="H121" s="51">
        <f t="shared" si="27"/>
        <v>366383693</v>
      </c>
      <c r="I121" s="17"/>
      <c r="J121" s="17"/>
      <c r="K121" s="11"/>
    </row>
    <row r="122" spans="1:11" s="9" customFormat="1" ht="11.25">
      <c r="A122" s="41"/>
      <c r="B122" s="42"/>
      <c r="C122" s="42"/>
      <c r="D122" s="42"/>
      <c r="E122" s="42"/>
      <c r="F122" s="42"/>
      <c r="G122" s="42"/>
      <c r="H122" s="42"/>
      <c r="I122" s="42"/>
      <c r="J122" s="42"/>
      <c r="K122" s="11"/>
    </row>
    <row r="123" spans="1:11" s="9" customFormat="1" ht="11.25">
      <c r="A123" s="41"/>
      <c r="B123" s="42"/>
      <c r="C123" s="42"/>
      <c r="D123" s="42"/>
      <c r="E123" s="42"/>
      <c r="F123" s="42"/>
      <c r="G123" s="42"/>
      <c r="H123" s="42"/>
      <c r="I123" s="42"/>
      <c r="J123" s="42"/>
      <c r="K123" s="11"/>
    </row>
    <row r="124" spans="1:11" s="9" customFormat="1" ht="11.25">
      <c r="A124" s="41"/>
      <c r="B124" s="42"/>
      <c r="C124" s="42"/>
      <c r="D124" s="42"/>
      <c r="E124" s="42"/>
      <c r="F124" s="42"/>
      <c r="G124" s="42"/>
      <c r="H124" s="42"/>
      <c r="I124" s="42"/>
      <c r="J124" s="42"/>
      <c r="K124" s="11"/>
    </row>
    <row r="125" spans="1:11" s="9" customFormat="1" ht="11.25">
      <c r="A125" s="41"/>
      <c r="B125" s="42"/>
      <c r="C125" s="42"/>
      <c r="D125" s="42"/>
      <c r="E125" s="42"/>
      <c r="F125" s="42"/>
      <c r="G125" s="42"/>
      <c r="H125" s="42"/>
      <c r="I125" s="42"/>
      <c r="J125" s="42"/>
      <c r="K125" s="11"/>
    </row>
    <row r="126" spans="1:11" s="9" customFormat="1" ht="11.25">
      <c r="A126" s="41"/>
      <c r="B126" s="42"/>
      <c r="C126" s="42"/>
      <c r="D126" s="42"/>
      <c r="E126" s="42"/>
      <c r="F126" s="42"/>
      <c r="G126" s="42"/>
      <c r="H126" s="42"/>
      <c r="I126" s="42"/>
      <c r="J126" s="42"/>
      <c r="K126" s="11"/>
    </row>
    <row r="127" spans="1:11" s="9" customFormat="1" ht="11.25">
      <c r="A127" s="41"/>
      <c r="B127" s="42"/>
      <c r="C127" s="42"/>
      <c r="D127" s="42"/>
      <c r="E127" s="42"/>
      <c r="F127" s="42"/>
      <c r="G127" s="42"/>
      <c r="H127" s="42"/>
      <c r="I127" s="42"/>
      <c r="J127" s="42"/>
      <c r="K127" s="11"/>
    </row>
    <row r="128" spans="1:11" s="9" customFormat="1" ht="11.25">
      <c r="A128" s="41"/>
      <c r="B128" s="42"/>
      <c r="C128" s="42"/>
      <c r="D128" s="42"/>
      <c r="E128" s="42"/>
      <c r="F128" s="42"/>
      <c r="G128" s="42"/>
      <c r="H128" s="42"/>
      <c r="I128" s="42"/>
      <c r="J128" s="42"/>
      <c r="K128" s="11"/>
    </row>
    <row r="129" spans="1:11" s="9" customFormat="1" ht="11.25">
      <c r="A129" s="41"/>
      <c r="B129" s="42"/>
      <c r="C129" s="42"/>
      <c r="D129" s="42"/>
      <c r="E129" s="42"/>
      <c r="F129" s="42"/>
      <c r="G129" s="42"/>
      <c r="H129" s="42"/>
      <c r="I129" s="42"/>
      <c r="J129" s="42"/>
      <c r="K129" s="11"/>
    </row>
    <row r="130" spans="1:11" s="9" customFormat="1" ht="11.25">
      <c r="A130" s="41"/>
      <c r="B130" s="42"/>
      <c r="C130" s="42"/>
      <c r="D130" s="42"/>
      <c r="E130" s="42"/>
      <c r="F130" s="42"/>
      <c r="G130" s="42"/>
      <c r="H130" s="42"/>
      <c r="I130" s="42"/>
      <c r="J130" s="42"/>
      <c r="K130" s="11"/>
    </row>
    <row r="131" spans="1:11" s="9" customFormat="1" ht="11.25">
      <c r="A131" s="41"/>
      <c r="B131" s="42"/>
      <c r="C131" s="42"/>
      <c r="D131" s="42"/>
      <c r="E131" s="42"/>
      <c r="F131" s="42"/>
      <c r="G131" s="42"/>
      <c r="H131" s="42"/>
      <c r="I131" s="42"/>
      <c r="J131" s="42"/>
      <c r="K131" s="11"/>
    </row>
    <row r="132" spans="1:11" s="9" customFormat="1" ht="11.25">
      <c r="A132" s="41"/>
      <c r="B132" s="42"/>
      <c r="C132" s="42"/>
      <c r="D132" s="42"/>
      <c r="E132" s="42"/>
      <c r="F132" s="42"/>
      <c r="G132" s="42"/>
      <c r="H132" s="42"/>
      <c r="I132" s="42"/>
      <c r="J132" s="42"/>
      <c r="K132" s="11"/>
    </row>
    <row r="133" spans="1:11" s="9" customFormat="1" ht="11.25">
      <c r="A133" s="41"/>
      <c r="B133" s="42"/>
      <c r="C133" s="42"/>
      <c r="D133" s="42"/>
      <c r="E133" s="42"/>
      <c r="F133" s="42"/>
      <c r="G133" s="42"/>
      <c r="H133" s="42"/>
      <c r="I133" s="42"/>
      <c r="J133" s="42"/>
      <c r="K133" s="11"/>
    </row>
    <row r="134" spans="1:11" s="9" customFormat="1" ht="11.25">
      <c r="A134" s="41"/>
      <c r="B134" s="42"/>
      <c r="C134" s="42"/>
      <c r="D134" s="42"/>
      <c r="E134" s="42"/>
      <c r="F134" s="42"/>
      <c r="G134" s="42"/>
      <c r="H134" s="42"/>
      <c r="I134" s="42"/>
      <c r="J134" s="42"/>
      <c r="K134" s="11"/>
    </row>
    <row r="135" spans="1:11" s="9" customFormat="1" ht="11.25">
      <c r="A135" s="41"/>
      <c r="B135" s="42"/>
      <c r="C135" s="42"/>
      <c r="D135" s="42"/>
      <c r="E135" s="42"/>
      <c r="F135" s="42"/>
      <c r="G135" s="42"/>
      <c r="H135" s="42"/>
      <c r="I135" s="42"/>
      <c r="J135" s="42"/>
      <c r="K135" s="11"/>
    </row>
    <row r="136" spans="1:11" s="9" customFormat="1" ht="11.25">
      <c r="A136" s="41"/>
      <c r="B136" s="42"/>
      <c r="C136" s="42"/>
      <c r="D136" s="42"/>
      <c r="E136" s="42"/>
      <c r="F136" s="42"/>
      <c r="G136" s="42"/>
      <c r="H136" s="42"/>
      <c r="I136" s="42"/>
      <c r="J136" s="42"/>
      <c r="K136" s="11"/>
    </row>
    <row r="137" spans="1:11" s="9" customFormat="1" ht="11.25">
      <c r="A137" s="41"/>
      <c r="B137" s="42"/>
      <c r="C137" s="42"/>
      <c r="D137" s="42"/>
      <c r="E137" s="42"/>
      <c r="F137" s="42"/>
      <c r="G137" s="42"/>
      <c r="H137" s="42"/>
      <c r="I137" s="42"/>
      <c r="J137" s="42"/>
      <c r="K137" s="11"/>
    </row>
    <row r="138" spans="1:11" s="9" customFormat="1" ht="11.25">
      <c r="A138" s="41"/>
      <c r="B138" s="42"/>
      <c r="C138" s="42"/>
      <c r="D138" s="42"/>
      <c r="E138" s="42"/>
      <c r="F138" s="42"/>
      <c r="G138" s="42"/>
      <c r="H138" s="42"/>
      <c r="I138" s="42"/>
      <c r="J138" s="42"/>
      <c r="K138" s="11"/>
    </row>
    <row r="139" spans="1:11" s="9" customFormat="1" ht="11.25">
      <c r="A139" s="41"/>
      <c r="B139" s="42"/>
      <c r="C139" s="42"/>
      <c r="D139" s="42"/>
      <c r="E139" s="42"/>
      <c r="F139" s="42"/>
      <c r="G139" s="42"/>
      <c r="H139" s="42"/>
      <c r="I139" s="42"/>
      <c r="J139" s="42"/>
      <c r="K139" s="11"/>
    </row>
    <row r="140" spans="1:11" s="9" customFormat="1" ht="12">
      <c r="A140" s="41"/>
      <c r="B140" s="42"/>
      <c r="C140" s="42"/>
      <c r="D140" s="42"/>
      <c r="E140" s="42"/>
      <c r="F140" s="42"/>
      <c r="G140" s="42"/>
      <c r="H140" s="42"/>
      <c r="I140" s="42"/>
      <c r="J140" s="42"/>
      <c r="K140" s="11"/>
    </row>
    <row r="141" spans="1:11" s="9" customFormat="1" ht="12">
      <c r="A141" s="41"/>
      <c r="B141" s="42"/>
      <c r="C141" s="42"/>
      <c r="D141" s="42"/>
      <c r="E141" s="42"/>
      <c r="F141" s="42"/>
      <c r="G141" s="42"/>
      <c r="H141" s="42"/>
      <c r="I141" s="42"/>
      <c r="J141" s="42"/>
      <c r="K141" s="11"/>
    </row>
    <row r="142" spans="1:11" s="9" customFormat="1" ht="12">
      <c r="A142" s="41"/>
      <c r="B142" s="42"/>
      <c r="C142" s="42"/>
      <c r="D142" s="42"/>
      <c r="E142" s="42"/>
      <c r="F142" s="42"/>
      <c r="G142" s="42"/>
      <c r="H142" s="42"/>
      <c r="I142" s="42"/>
      <c r="J142" s="42"/>
      <c r="K142" s="11"/>
    </row>
    <row r="143" spans="1:11" s="9" customFormat="1" ht="12">
      <c r="A143" s="41"/>
      <c r="B143" s="42"/>
      <c r="C143" s="42"/>
      <c r="D143" s="42"/>
      <c r="E143" s="42"/>
      <c r="F143" s="42"/>
      <c r="G143" s="42"/>
      <c r="H143" s="42"/>
      <c r="I143" s="42"/>
      <c r="J143" s="42"/>
      <c r="K143" s="11"/>
    </row>
    <row r="144" spans="1:11" s="9" customFormat="1" ht="12">
      <c r="A144" s="41"/>
      <c r="B144" s="42"/>
      <c r="C144" s="42"/>
      <c r="D144" s="42"/>
      <c r="E144" s="42"/>
      <c r="F144" s="42"/>
      <c r="G144" s="42"/>
      <c r="H144" s="42"/>
      <c r="I144" s="42"/>
      <c r="J144" s="42"/>
      <c r="K144" s="11"/>
    </row>
    <row r="145" spans="1:11" s="9" customFormat="1" ht="12">
      <c r="A145" s="41"/>
      <c r="B145" s="42"/>
      <c r="C145" s="42"/>
      <c r="D145" s="42"/>
      <c r="E145" s="42"/>
      <c r="F145" s="42"/>
      <c r="G145" s="42"/>
      <c r="H145" s="42"/>
      <c r="I145" s="42"/>
      <c r="J145" s="42"/>
      <c r="K145" s="11"/>
    </row>
    <row r="146" spans="1:11" s="9" customFormat="1" ht="12">
      <c r="A146" s="41"/>
      <c r="B146" s="42"/>
      <c r="C146" s="42"/>
      <c r="D146" s="42"/>
      <c r="E146" s="42"/>
      <c r="F146" s="42"/>
      <c r="G146" s="42"/>
      <c r="H146" s="42"/>
      <c r="I146" s="42"/>
      <c r="J146" s="42"/>
      <c r="K146" s="11"/>
    </row>
    <row r="147" spans="1:11" s="9" customFormat="1" ht="12">
      <c r="A147" s="41"/>
      <c r="B147" s="42"/>
      <c r="C147" s="42"/>
      <c r="D147" s="42"/>
      <c r="E147" s="42"/>
      <c r="F147" s="42"/>
      <c r="G147" s="42"/>
      <c r="H147" s="42"/>
      <c r="I147" s="42"/>
      <c r="J147" s="42"/>
      <c r="K147" s="11"/>
    </row>
    <row r="148" spans="1:11" s="9" customFormat="1" ht="11.25">
      <c r="A148" s="41"/>
      <c r="B148" s="42"/>
      <c r="C148" s="42"/>
      <c r="D148" s="42"/>
      <c r="E148" s="42"/>
      <c r="F148" s="42"/>
      <c r="G148" s="42"/>
      <c r="H148" s="42"/>
      <c r="I148" s="42"/>
      <c r="J148" s="42"/>
      <c r="K148" s="11"/>
    </row>
    <row r="149" spans="1:11" s="3" customFormat="1" ht="21">
      <c r="A149" s="69" t="s">
        <v>23</v>
      </c>
      <c r="B149" s="69"/>
      <c r="C149" s="69"/>
      <c r="D149" s="69"/>
      <c r="E149" s="69"/>
      <c r="F149" s="69"/>
      <c r="G149" s="69"/>
      <c r="H149" s="69"/>
      <c r="I149" s="69"/>
      <c r="J149" s="69"/>
      <c r="K149" s="23"/>
    </row>
    <row r="150" spans="1:11" s="3" customFormat="1" ht="21">
      <c r="A150" s="70" t="s">
        <v>39</v>
      </c>
      <c r="B150" s="70"/>
      <c r="C150" s="70"/>
      <c r="D150" s="70"/>
      <c r="E150" s="70"/>
      <c r="F150" s="70"/>
      <c r="G150" s="70"/>
      <c r="H150" s="70"/>
      <c r="I150" s="70"/>
      <c r="J150" s="70"/>
      <c r="K150" s="22"/>
    </row>
    <row r="151" spans="1:11" s="3" customFormat="1" ht="21" customHeight="1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15"/>
    </row>
    <row r="152" spans="1:11" s="20" customFormat="1" ht="87" customHeight="1">
      <c r="A152" s="46" t="s">
        <v>2</v>
      </c>
      <c r="B152" s="46" t="s">
        <v>1</v>
      </c>
      <c r="C152" s="46" t="s">
        <v>0</v>
      </c>
      <c r="D152" s="47" t="s">
        <v>25</v>
      </c>
      <c r="E152" s="46" t="s">
        <v>21</v>
      </c>
      <c r="F152" s="43" t="s">
        <v>22</v>
      </c>
      <c r="G152" s="46" t="s">
        <v>28</v>
      </c>
      <c r="H152" s="46" t="s">
        <v>24</v>
      </c>
      <c r="I152" s="43" t="s">
        <v>26</v>
      </c>
      <c r="J152" s="46" t="s">
        <v>20</v>
      </c>
      <c r="K152" s="17"/>
    </row>
    <row r="153" spans="1:11" s="10" customFormat="1" ht="15.75" customHeight="1">
      <c r="A153" s="38" t="s">
        <v>3</v>
      </c>
      <c r="B153" s="62">
        <v>9346088</v>
      </c>
      <c r="C153" s="62">
        <v>1768147</v>
      </c>
      <c r="D153" s="62">
        <v>130922</v>
      </c>
      <c r="E153" s="62">
        <v>1048690</v>
      </c>
      <c r="F153" s="62">
        <v>623325</v>
      </c>
      <c r="G153" s="62">
        <v>6913</v>
      </c>
      <c r="H153" s="62">
        <v>64312</v>
      </c>
      <c r="I153" s="62">
        <v>24934</v>
      </c>
      <c r="J153" s="31">
        <f aca="true" t="shared" si="28" ref="J153:J169">SUM(B153:I153)</f>
        <v>13013331</v>
      </c>
      <c r="K153" s="12"/>
    </row>
    <row r="154" spans="1:11" s="10" customFormat="1" ht="15.75" customHeight="1">
      <c r="A154" s="38" t="s">
        <v>4</v>
      </c>
      <c r="B154" s="62">
        <v>18919006</v>
      </c>
      <c r="C154" s="62">
        <v>3579207</v>
      </c>
      <c r="D154" s="62">
        <v>265022</v>
      </c>
      <c r="E154" s="62">
        <v>2122832</v>
      </c>
      <c r="F154" s="62">
        <v>1261779</v>
      </c>
      <c r="G154" s="62">
        <v>13993</v>
      </c>
      <c r="H154" s="62">
        <v>130184</v>
      </c>
      <c r="I154" s="62">
        <v>50473</v>
      </c>
      <c r="J154" s="31">
        <f t="shared" si="28"/>
        <v>26342496</v>
      </c>
      <c r="K154" s="13"/>
    </row>
    <row r="155" spans="1:11" s="10" customFormat="1" ht="15.75" customHeight="1">
      <c r="A155" s="38" t="s">
        <v>5</v>
      </c>
      <c r="B155" s="62">
        <v>11807805</v>
      </c>
      <c r="C155" s="62">
        <v>2233869</v>
      </c>
      <c r="D155" s="62">
        <v>165406</v>
      </c>
      <c r="E155" s="62">
        <v>1324910</v>
      </c>
      <c r="F155" s="62">
        <v>787506</v>
      </c>
      <c r="G155" s="62">
        <v>8733</v>
      </c>
      <c r="H155" s="62">
        <v>81251</v>
      </c>
      <c r="I155" s="62">
        <v>31502</v>
      </c>
      <c r="J155" s="31">
        <f t="shared" si="28"/>
        <v>16440982</v>
      </c>
      <c r="K155" s="12"/>
    </row>
    <row r="156" spans="1:11" s="21" customFormat="1" ht="15.75" customHeight="1">
      <c r="A156" s="38" t="s">
        <v>6</v>
      </c>
      <c r="B156" s="62">
        <v>64996793</v>
      </c>
      <c r="C156" s="62">
        <v>12296471</v>
      </c>
      <c r="D156" s="62">
        <v>910490</v>
      </c>
      <c r="E156" s="62">
        <v>7293051</v>
      </c>
      <c r="F156" s="62">
        <v>4334877</v>
      </c>
      <c r="G156" s="62">
        <v>48074</v>
      </c>
      <c r="H156" s="62">
        <v>447252</v>
      </c>
      <c r="I156" s="62">
        <v>173403</v>
      </c>
      <c r="J156" s="31">
        <f t="shared" si="28"/>
        <v>90500411</v>
      </c>
      <c r="K156" s="14"/>
    </row>
    <row r="157" spans="1:11" s="8" customFormat="1" ht="15.75" customHeight="1">
      <c r="A157" s="38" t="s">
        <v>7</v>
      </c>
      <c r="B157" s="62">
        <v>18779571</v>
      </c>
      <c r="C157" s="62">
        <v>3552829</v>
      </c>
      <c r="D157" s="62">
        <v>263069</v>
      </c>
      <c r="E157" s="62">
        <v>2107187</v>
      </c>
      <c r="F157" s="62">
        <v>1252479</v>
      </c>
      <c r="G157" s="62">
        <v>13890</v>
      </c>
      <c r="H157" s="62">
        <v>129225</v>
      </c>
      <c r="I157" s="62">
        <v>50101</v>
      </c>
      <c r="J157" s="31">
        <f t="shared" si="28"/>
        <v>26148351</v>
      </c>
      <c r="K157" s="7"/>
    </row>
    <row r="158" spans="1:11" s="8" customFormat="1" ht="15.75" customHeight="1">
      <c r="A158" s="38" t="s">
        <v>8</v>
      </c>
      <c r="B158" s="62">
        <v>13516327</v>
      </c>
      <c r="C158" s="62">
        <v>2557098</v>
      </c>
      <c r="D158" s="62">
        <v>189340</v>
      </c>
      <c r="E158" s="62">
        <v>1516618</v>
      </c>
      <c r="F158" s="62">
        <v>901454</v>
      </c>
      <c r="G158" s="62">
        <v>9997</v>
      </c>
      <c r="H158" s="62">
        <v>93008</v>
      </c>
      <c r="I158" s="62">
        <v>36060</v>
      </c>
      <c r="J158" s="31">
        <f t="shared" si="28"/>
        <v>18819902</v>
      </c>
      <c r="K158" s="7"/>
    </row>
    <row r="159" spans="1:10" ht="15.75" customHeight="1">
      <c r="A159" s="38" t="s">
        <v>9</v>
      </c>
      <c r="B159" s="62">
        <v>8605970</v>
      </c>
      <c r="C159" s="62">
        <v>1628127</v>
      </c>
      <c r="D159" s="62">
        <v>120554</v>
      </c>
      <c r="E159" s="62">
        <v>965644</v>
      </c>
      <c r="F159" s="62">
        <v>573964</v>
      </c>
      <c r="G159" s="62">
        <v>6365</v>
      </c>
      <c r="H159" s="62">
        <v>59219</v>
      </c>
      <c r="I159" s="62">
        <v>22960</v>
      </c>
      <c r="J159" s="31">
        <f t="shared" si="28"/>
        <v>11982803</v>
      </c>
    </row>
    <row r="160" spans="1:10" ht="15.75" customHeight="1">
      <c r="A160" s="38" t="s">
        <v>10</v>
      </c>
      <c r="B160" s="62">
        <v>16756806</v>
      </c>
      <c r="C160" s="62">
        <v>3170150</v>
      </c>
      <c r="D160" s="62">
        <v>234733</v>
      </c>
      <c r="E160" s="62">
        <v>1880220</v>
      </c>
      <c r="F160" s="62">
        <v>1117573</v>
      </c>
      <c r="G160" s="62">
        <v>12394</v>
      </c>
      <c r="H160" s="62">
        <v>115306</v>
      </c>
      <c r="I160" s="62">
        <v>44705</v>
      </c>
      <c r="J160" s="31">
        <f t="shared" si="28"/>
        <v>23331887</v>
      </c>
    </row>
    <row r="161" spans="1:10" ht="15.75" customHeight="1">
      <c r="A161" s="38" t="s">
        <v>11</v>
      </c>
      <c r="B161" s="62">
        <v>8434143</v>
      </c>
      <c r="C161" s="62">
        <v>1595620</v>
      </c>
      <c r="D161" s="62">
        <v>118147</v>
      </c>
      <c r="E161" s="62">
        <v>946364</v>
      </c>
      <c r="F161" s="62">
        <v>562504</v>
      </c>
      <c r="G161" s="62">
        <v>6238</v>
      </c>
      <c r="H161" s="62">
        <v>58036</v>
      </c>
      <c r="I161" s="62">
        <v>22501</v>
      </c>
      <c r="J161" s="31">
        <f t="shared" si="28"/>
        <v>11743553</v>
      </c>
    </row>
    <row r="162" spans="1:10" ht="15.75" customHeight="1">
      <c r="A162" s="38" t="s">
        <v>12</v>
      </c>
      <c r="B162" s="62">
        <v>10710413</v>
      </c>
      <c r="C162" s="62">
        <v>2026258</v>
      </c>
      <c r="D162" s="62">
        <v>150034</v>
      </c>
      <c r="E162" s="62">
        <v>1201776</v>
      </c>
      <c r="F162" s="62">
        <v>714317</v>
      </c>
      <c r="G162" s="62">
        <v>7922</v>
      </c>
      <c r="H162" s="62">
        <v>73700</v>
      </c>
      <c r="I162" s="62">
        <v>28574</v>
      </c>
      <c r="J162" s="31">
        <f t="shared" si="28"/>
        <v>14912994</v>
      </c>
    </row>
    <row r="163" spans="1:10" ht="15.75" customHeight="1">
      <c r="A163" s="38" t="s">
        <v>13</v>
      </c>
      <c r="B163" s="62">
        <v>8780700</v>
      </c>
      <c r="C163" s="62">
        <v>1661184</v>
      </c>
      <c r="D163" s="62">
        <v>123002</v>
      </c>
      <c r="E163" s="62">
        <v>985250</v>
      </c>
      <c r="F163" s="62">
        <v>585617</v>
      </c>
      <c r="G163" s="62">
        <v>6494</v>
      </c>
      <c r="H163" s="62">
        <v>60421</v>
      </c>
      <c r="I163" s="62">
        <v>23426</v>
      </c>
      <c r="J163" s="31">
        <f t="shared" si="28"/>
        <v>12226094</v>
      </c>
    </row>
    <row r="164" spans="1:10" ht="15.75" customHeight="1">
      <c r="A164" s="38" t="s">
        <v>14</v>
      </c>
      <c r="B164" s="62">
        <v>15961559</v>
      </c>
      <c r="C164" s="62">
        <v>3019701</v>
      </c>
      <c r="D164" s="62">
        <v>223593</v>
      </c>
      <c r="E164" s="62">
        <v>1790988</v>
      </c>
      <c r="F164" s="62">
        <v>1064536</v>
      </c>
      <c r="G164" s="62">
        <v>11806</v>
      </c>
      <c r="H164" s="62">
        <v>109834</v>
      </c>
      <c r="I164" s="62">
        <v>42583</v>
      </c>
      <c r="J164" s="31">
        <f t="shared" si="28"/>
        <v>22224600</v>
      </c>
    </row>
    <row r="165" spans="1:10" ht="15.75" customHeight="1">
      <c r="A165" s="38" t="s">
        <v>15</v>
      </c>
      <c r="B165" s="62">
        <v>12097235</v>
      </c>
      <c r="C165" s="62">
        <v>2288626</v>
      </c>
      <c r="D165" s="62">
        <v>169461</v>
      </c>
      <c r="E165" s="62">
        <v>1357387</v>
      </c>
      <c r="F165" s="62">
        <v>806810</v>
      </c>
      <c r="G165" s="62">
        <v>8947</v>
      </c>
      <c r="H165" s="62">
        <v>83243</v>
      </c>
      <c r="I165" s="62">
        <v>32274</v>
      </c>
      <c r="J165" s="31">
        <f t="shared" si="28"/>
        <v>16843983</v>
      </c>
    </row>
    <row r="166" spans="1:10" ht="15.75" customHeight="1">
      <c r="A166" s="38" t="s">
        <v>16</v>
      </c>
      <c r="B166" s="62">
        <v>11225136</v>
      </c>
      <c r="C166" s="62">
        <v>2123636</v>
      </c>
      <c r="D166" s="62">
        <v>157244</v>
      </c>
      <c r="E166" s="62">
        <v>1259531</v>
      </c>
      <c r="F166" s="62">
        <v>748646</v>
      </c>
      <c r="G166" s="62">
        <v>8302</v>
      </c>
      <c r="H166" s="62">
        <v>77242</v>
      </c>
      <c r="I166" s="62">
        <v>29947</v>
      </c>
      <c r="J166" s="31">
        <f t="shared" si="28"/>
        <v>15629684</v>
      </c>
    </row>
    <row r="167" spans="1:10" ht="15.75" customHeight="1">
      <c r="A167" s="38" t="s">
        <v>17</v>
      </c>
      <c r="B167" s="62">
        <v>8336092</v>
      </c>
      <c r="C167" s="62">
        <v>1577070</v>
      </c>
      <c r="D167" s="62">
        <v>116774</v>
      </c>
      <c r="E167" s="62">
        <v>935362</v>
      </c>
      <c r="F167" s="62">
        <v>555965</v>
      </c>
      <c r="G167" s="62">
        <v>6166</v>
      </c>
      <c r="H167" s="62">
        <v>57362</v>
      </c>
      <c r="I167" s="62">
        <v>22240</v>
      </c>
      <c r="J167" s="31">
        <f t="shared" si="28"/>
        <v>11607031</v>
      </c>
    </row>
    <row r="168" spans="1:10" ht="15.75" customHeight="1">
      <c r="A168" s="38" t="s">
        <v>18</v>
      </c>
      <c r="B168" s="62">
        <v>9040065</v>
      </c>
      <c r="C168" s="62">
        <v>1710252</v>
      </c>
      <c r="D168" s="62">
        <v>126635</v>
      </c>
      <c r="E168" s="62">
        <v>1014352</v>
      </c>
      <c r="F168" s="62">
        <v>602915</v>
      </c>
      <c r="G168" s="62">
        <v>6686</v>
      </c>
      <c r="H168" s="62">
        <v>62206</v>
      </c>
      <c r="I168" s="62">
        <v>24118</v>
      </c>
      <c r="J168" s="31">
        <f t="shared" si="28"/>
        <v>12587229</v>
      </c>
    </row>
    <row r="169" spans="1:10" ht="15.75" customHeight="1">
      <c r="A169" s="39" t="s">
        <v>19</v>
      </c>
      <c r="B169" s="64">
        <v>12673459</v>
      </c>
      <c r="C169" s="64">
        <v>2397638</v>
      </c>
      <c r="D169" s="64">
        <v>177534</v>
      </c>
      <c r="E169" s="64">
        <v>1422043</v>
      </c>
      <c r="F169" s="64">
        <v>845240</v>
      </c>
      <c r="G169" s="64">
        <v>9374</v>
      </c>
      <c r="H169" s="64">
        <v>87206</v>
      </c>
      <c r="I169" s="64">
        <v>33810</v>
      </c>
      <c r="J169" s="32">
        <f t="shared" si="28"/>
        <v>17646304</v>
      </c>
    </row>
    <row r="170" spans="1:10" ht="15.75" customHeight="1">
      <c r="A170" s="40" t="s">
        <v>20</v>
      </c>
      <c r="B170" s="33">
        <f>SUM(B153:B169)</f>
        <v>259987168</v>
      </c>
      <c r="C170" s="33">
        <f aca="true" t="shared" si="29" ref="C170:I170">SUM(C153:C169)</f>
        <v>49185883</v>
      </c>
      <c r="D170" s="33">
        <f t="shared" si="29"/>
        <v>3641960</v>
      </c>
      <c r="E170" s="33">
        <f t="shared" si="29"/>
        <v>29172205</v>
      </c>
      <c r="F170" s="33">
        <f t="shared" si="29"/>
        <v>17339507</v>
      </c>
      <c r="G170" s="33">
        <f t="shared" si="29"/>
        <v>192294</v>
      </c>
      <c r="H170" s="33">
        <f t="shared" si="29"/>
        <v>1789007</v>
      </c>
      <c r="I170" s="33">
        <f t="shared" si="29"/>
        <v>693611</v>
      </c>
      <c r="J170" s="33">
        <f>SUM(J153:J169)</f>
        <v>362001635</v>
      </c>
    </row>
    <row r="171" spans="1:10" ht="12.75">
      <c r="A171" s="48"/>
      <c r="B171" s="48"/>
      <c r="C171" s="48"/>
      <c r="D171" s="48"/>
      <c r="E171" s="48"/>
      <c r="F171" s="48"/>
      <c r="G171" s="48"/>
      <c r="H171" s="48"/>
      <c r="I171" s="48"/>
      <c r="J171" s="48"/>
    </row>
    <row r="172" spans="1:10" ht="12.75">
      <c r="A172" s="48"/>
      <c r="B172" s="48"/>
      <c r="C172" s="48"/>
      <c r="D172" s="48"/>
      <c r="E172" s="48"/>
      <c r="F172" s="48"/>
      <c r="G172" s="48"/>
      <c r="H172" s="48"/>
      <c r="I172" s="48"/>
      <c r="J172" s="48"/>
    </row>
    <row r="173" spans="1:10" ht="12.75">
      <c r="A173" s="48"/>
      <c r="B173" s="48"/>
      <c r="C173" s="48"/>
      <c r="D173" s="48"/>
      <c r="E173" s="48"/>
      <c r="F173" s="48"/>
      <c r="G173" s="48"/>
      <c r="H173" s="48"/>
      <c r="I173" s="48"/>
      <c r="J173" s="48"/>
    </row>
    <row r="174" spans="1:10" ht="87" customHeight="1">
      <c r="A174" s="43" t="s">
        <v>2</v>
      </c>
      <c r="B174" s="49" t="s">
        <v>31</v>
      </c>
      <c r="C174" s="49" t="s">
        <v>32</v>
      </c>
      <c r="D174" s="49" t="s">
        <v>35</v>
      </c>
      <c r="E174" s="49" t="s">
        <v>36</v>
      </c>
      <c r="F174" s="50" t="s">
        <v>29</v>
      </c>
      <c r="G174" s="50" t="s">
        <v>30</v>
      </c>
      <c r="H174" s="55" t="s">
        <v>20</v>
      </c>
      <c r="I174" s="53"/>
      <c r="J174" s="48"/>
    </row>
    <row r="175" spans="1:12" ht="15.75" customHeight="1">
      <c r="A175" s="38" t="s">
        <v>3</v>
      </c>
      <c r="B175" s="61"/>
      <c r="C175" s="62"/>
      <c r="D175" s="61">
        <v>104185</v>
      </c>
      <c r="E175" s="61">
        <v>165958.5</v>
      </c>
      <c r="F175" s="62">
        <v>0</v>
      </c>
      <c r="G175" s="62"/>
      <c r="H175" s="31">
        <f>J153+B175+C175+D175+E175+F175+G175</f>
        <v>13283474.5</v>
      </c>
      <c r="I175" s="54"/>
      <c r="J175" s="48"/>
      <c r="L175" s="52"/>
    </row>
    <row r="176" spans="1:12" ht="15.75" customHeight="1">
      <c r="A176" s="38" t="s">
        <v>4</v>
      </c>
      <c r="B176" s="61"/>
      <c r="C176" s="62"/>
      <c r="D176" s="61">
        <v>210899</v>
      </c>
      <c r="E176" s="61">
        <v>545302.5</v>
      </c>
      <c r="F176" s="62">
        <v>129188</v>
      </c>
      <c r="G176" s="62"/>
      <c r="H176" s="31">
        <f aca="true" t="shared" si="30" ref="H176:H191">J154+B176+C176+D176+E176+F176+G176</f>
        <v>27227885.5</v>
      </c>
      <c r="I176" s="54"/>
      <c r="J176" s="48"/>
      <c r="L176" s="52"/>
    </row>
    <row r="177" spans="1:12" ht="15.75" customHeight="1">
      <c r="A177" s="38" t="s">
        <v>5</v>
      </c>
      <c r="B177" s="61"/>
      <c r="C177" s="62"/>
      <c r="D177" s="61">
        <v>131627</v>
      </c>
      <c r="E177" s="61">
        <v>332978</v>
      </c>
      <c r="F177" s="62">
        <v>1068115</v>
      </c>
      <c r="G177" s="62"/>
      <c r="H177" s="31">
        <f t="shared" si="30"/>
        <v>17973702</v>
      </c>
      <c r="I177" s="54"/>
      <c r="J177" s="48"/>
      <c r="L177" s="52"/>
    </row>
    <row r="178" spans="1:12" ht="15.75" customHeight="1">
      <c r="A178" s="38" t="s">
        <v>6</v>
      </c>
      <c r="B178" s="61"/>
      <c r="C178" s="62"/>
      <c r="D178" s="61">
        <v>724549</v>
      </c>
      <c r="E178" s="61">
        <v>1925230.5</v>
      </c>
      <c r="F178" s="62">
        <v>17148453</v>
      </c>
      <c r="G178" s="62"/>
      <c r="H178" s="31">
        <f t="shared" si="30"/>
        <v>110298643.5</v>
      </c>
      <c r="I178" s="54"/>
      <c r="J178" s="48"/>
      <c r="L178" s="52"/>
    </row>
    <row r="179" spans="1:12" ht="15.75" customHeight="1">
      <c r="A179" s="38" t="s">
        <v>7</v>
      </c>
      <c r="B179" s="61"/>
      <c r="C179" s="62"/>
      <c r="D179" s="61">
        <v>209345</v>
      </c>
      <c r="E179" s="61">
        <v>452187</v>
      </c>
      <c r="F179" s="62">
        <v>64209</v>
      </c>
      <c r="G179" s="62"/>
      <c r="H179" s="31">
        <f t="shared" si="30"/>
        <v>26874092</v>
      </c>
      <c r="I179" s="54"/>
      <c r="J179" s="48"/>
      <c r="L179" s="52"/>
    </row>
    <row r="180" spans="1:12" ht="15.75" customHeight="1">
      <c r="A180" s="38" t="s">
        <v>8</v>
      </c>
      <c r="B180" s="61"/>
      <c r="C180" s="62"/>
      <c r="D180" s="61">
        <v>150673</v>
      </c>
      <c r="E180" s="61">
        <v>472821</v>
      </c>
      <c r="F180" s="62">
        <v>349732</v>
      </c>
      <c r="G180" s="62"/>
      <c r="H180" s="31">
        <f t="shared" si="30"/>
        <v>19793128</v>
      </c>
      <c r="I180" s="54"/>
      <c r="J180" s="48"/>
      <c r="L180" s="52"/>
    </row>
    <row r="181" spans="1:12" ht="15.75" customHeight="1">
      <c r="A181" s="38" t="s">
        <v>9</v>
      </c>
      <c r="B181" s="61"/>
      <c r="C181" s="62"/>
      <c r="D181" s="61">
        <v>95935</v>
      </c>
      <c r="E181" s="61">
        <v>62601</v>
      </c>
      <c r="F181" s="62">
        <v>799615</v>
      </c>
      <c r="G181" s="62"/>
      <c r="H181" s="31">
        <f t="shared" si="30"/>
        <v>12940954</v>
      </c>
      <c r="I181" s="54"/>
      <c r="J181" s="48"/>
      <c r="L181" s="52"/>
    </row>
    <row r="182" spans="1:12" ht="15.75" customHeight="1">
      <c r="A182" s="38" t="s">
        <v>10</v>
      </c>
      <c r="B182" s="61"/>
      <c r="C182" s="62"/>
      <c r="D182" s="61">
        <v>186796</v>
      </c>
      <c r="E182" s="61">
        <v>456278.5</v>
      </c>
      <c r="F182" s="62">
        <v>0</v>
      </c>
      <c r="G182" s="62"/>
      <c r="H182" s="31">
        <f t="shared" si="30"/>
        <v>23974961.5</v>
      </c>
      <c r="I182" s="54"/>
      <c r="J182" s="48"/>
      <c r="L182" s="52"/>
    </row>
    <row r="183" spans="1:12" ht="15.75" customHeight="1">
      <c r="A183" s="38" t="s">
        <v>11</v>
      </c>
      <c r="B183" s="61"/>
      <c r="C183" s="62"/>
      <c r="D183" s="61">
        <v>94019</v>
      </c>
      <c r="E183" s="61">
        <v>90096.5</v>
      </c>
      <c r="F183" s="62">
        <v>919015</v>
      </c>
      <c r="G183" s="62"/>
      <c r="H183" s="31">
        <f t="shared" si="30"/>
        <v>12846683.5</v>
      </c>
      <c r="I183" s="54"/>
      <c r="J183" s="48"/>
      <c r="L183" s="52"/>
    </row>
    <row r="184" spans="1:12" ht="15.75" customHeight="1">
      <c r="A184" s="38" t="s">
        <v>12</v>
      </c>
      <c r="B184" s="61"/>
      <c r="C184" s="62"/>
      <c r="D184" s="61">
        <v>119394</v>
      </c>
      <c r="E184" s="61">
        <v>197349.5</v>
      </c>
      <c r="F184" s="62">
        <v>1946404</v>
      </c>
      <c r="G184" s="62"/>
      <c r="H184" s="31">
        <f t="shared" si="30"/>
        <v>17176141.5</v>
      </c>
      <c r="I184" s="54"/>
      <c r="J184" s="48"/>
      <c r="L184" s="52"/>
    </row>
    <row r="185" spans="1:12" ht="15.75" customHeight="1">
      <c r="A185" s="38" t="s">
        <v>13</v>
      </c>
      <c r="B185" s="61"/>
      <c r="C185" s="62"/>
      <c r="D185" s="61">
        <v>97883</v>
      </c>
      <c r="E185" s="61">
        <v>60825.5</v>
      </c>
      <c r="F185" s="62">
        <v>0</v>
      </c>
      <c r="G185" s="62"/>
      <c r="H185" s="31">
        <f t="shared" si="30"/>
        <v>12384802.5</v>
      </c>
      <c r="I185" s="54"/>
      <c r="J185" s="48"/>
      <c r="L185" s="52"/>
    </row>
    <row r="186" spans="1:12" ht="15.75" customHeight="1">
      <c r="A186" s="38" t="s">
        <v>14</v>
      </c>
      <c r="B186" s="61"/>
      <c r="C186" s="62"/>
      <c r="D186" s="61">
        <v>177931</v>
      </c>
      <c r="E186" s="61">
        <v>515342.5</v>
      </c>
      <c r="F186" s="62">
        <v>0</v>
      </c>
      <c r="G186" s="62"/>
      <c r="H186" s="31">
        <f t="shared" si="30"/>
        <v>22917873.5</v>
      </c>
      <c r="I186" s="54"/>
      <c r="J186" s="48"/>
      <c r="L186" s="52"/>
    </row>
    <row r="187" spans="1:12" ht="15.75" customHeight="1">
      <c r="A187" s="38" t="s">
        <v>15</v>
      </c>
      <c r="B187" s="61"/>
      <c r="C187" s="62"/>
      <c r="D187" s="61">
        <v>134854</v>
      </c>
      <c r="E187" s="61">
        <v>775439</v>
      </c>
      <c r="F187" s="62">
        <v>143223</v>
      </c>
      <c r="G187" s="62"/>
      <c r="H187" s="31">
        <f t="shared" si="30"/>
        <v>17897499</v>
      </c>
      <c r="I187" s="54"/>
      <c r="J187" s="48"/>
      <c r="L187" s="52"/>
    </row>
    <row r="188" spans="1:12" ht="15.75" customHeight="1">
      <c r="A188" s="38" t="s">
        <v>16</v>
      </c>
      <c r="B188" s="61"/>
      <c r="C188" s="62"/>
      <c r="D188" s="61">
        <v>125132</v>
      </c>
      <c r="E188" s="61">
        <v>309169.5</v>
      </c>
      <c r="F188" s="62">
        <v>3185674</v>
      </c>
      <c r="G188" s="62"/>
      <c r="H188" s="31">
        <f t="shared" si="30"/>
        <v>19249659.5</v>
      </c>
      <c r="I188" s="54"/>
      <c r="J188" s="48"/>
      <c r="L188" s="52"/>
    </row>
    <row r="189" spans="1:12" ht="15.75" customHeight="1">
      <c r="A189" s="38" t="s">
        <v>17</v>
      </c>
      <c r="B189" s="61"/>
      <c r="C189" s="62"/>
      <c r="D189" s="61">
        <v>92926</v>
      </c>
      <c r="E189" s="61">
        <v>118588.5</v>
      </c>
      <c r="F189" s="62">
        <v>1179467</v>
      </c>
      <c r="G189" s="62"/>
      <c r="H189" s="31">
        <f t="shared" si="30"/>
        <v>12998012.5</v>
      </c>
      <c r="I189" s="54"/>
      <c r="J189" s="48"/>
      <c r="L189" s="52"/>
    </row>
    <row r="190" spans="1:12" ht="15.75" customHeight="1">
      <c r="A190" s="38" t="s">
        <v>18</v>
      </c>
      <c r="B190" s="61"/>
      <c r="C190" s="62"/>
      <c r="D190" s="61">
        <v>100774</v>
      </c>
      <c r="E190" s="61">
        <v>196014</v>
      </c>
      <c r="F190" s="62">
        <v>0</v>
      </c>
      <c r="G190" s="62"/>
      <c r="H190" s="31">
        <f t="shared" si="30"/>
        <v>12884017</v>
      </c>
      <c r="I190" s="54"/>
      <c r="J190" s="48"/>
      <c r="L190" s="52"/>
    </row>
    <row r="191" spans="1:12" ht="15.75" customHeight="1">
      <c r="A191" s="39" t="s">
        <v>19</v>
      </c>
      <c r="B191" s="63"/>
      <c r="C191" s="64"/>
      <c r="D191" s="61">
        <v>141277</v>
      </c>
      <c r="E191" s="63">
        <v>86284</v>
      </c>
      <c r="F191" s="64">
        <v>1083926</v>
      </c>
      <c r="G191" s="64"/>
      <c r="H191" s="31">
        <f t="shared" si="30"/>
        <v>18957791</v>
      </c>
      <c r="I191" s="54"/>
      <c r="J191" s="48"/>
      <c r="L191" s="52"/>
    </row>
    <row r="192" spans="1:12" ht="15.75" customHeight="1">
      <c r="A192" s="40" t="s">
        <v>20</v>
      </c>
      <c r="B192" s="51">
        <f aca="true" t="shared" si="31" ref="B192:G192">SUM(B175:B191)</f>
        <v>0</v>
      </c>
      <c r="C192" s="51">
        <f t="shared" si="31"/>
        <v>0</v>
      </c>
      <c r="D192" s="51">
        <f t="shared" si="31"/>
        <v>2898199</v>
      </c>
      <c r="E192" s="51">
        <f t="shared" si="31"/>
        <v>6762466</v>
      </c>
      <c r="F192" s="51">
        <f t="shared" si="31"/>
        <v>28017021</v>
      </c>
      <c r="G192" s="51">
        <f t="shared" si="31"/>
        <v>0</v>
      </c>
      <c r="H192" s="33">
        <f>SUM(H175:H191)</f>
        <v>399679321</v>
      </c>
      <c r="I192" s="54"/>
      <c r="J192" s="48"/>
      <c r="L192" s="52"/>
    </row>
    <row r="193" spans="1:10" ht="12.75">
      <c r="A193" s="48"/>
      <c r="B193" s="48"/>
      <c r="C193" s="48"/>
      <c r="D193" s="48"/>
      <c r="E193" s="48"/>
      <c r="F193" s="48"/>
      <c r="G193" s="48"/>
      <c r="H193" s="60"/>
      <c r="I193" s="59"/>
      <c r="J193" s="48"/>
    </row>
    <row r="194" spans="1:10" ht="12.75">
      <c r="A194" s="48"/>
      <c r="B194" s="48"/>
      <c r="C194" s="48"/>
      <c r="D194" s="48"/>
      <c r="E194" s="48"/>
      <c r="F194" s="48"/>
      <c r="G194" s="48"/>
      <c r="H194" s="48"/>
      <c r="I194" s="48"/>
      <c r="J194" s="48"/>
    </row>
    <row r="195" spans="1:10" ht="12.75">
      <c r="A195" s="48"/>
      <c r="B195" s="48"/>
      <c r="C195" s="48"/>
      <c r="D195" s="48"/>
      <c r="E195" s="48"/>
      <c r="F195" s="48"/>
      <c r="G195" s="48"/>
      <c r="H195" s="48"/>
      <c r="I195" s="48"/>
      <c r="J195" s="48"/>
    </row>
    <row r="196" spans="1:10" ht="12.75">
      <c r="A196" s="48"/>
      <c r="B196" s="48"/>
      <c r="C196" s="48"/>
      <c r="D196" s="48"/>
      <c r="E196" s="48"/>
      <c r="F196" s="48"/>
      <c r="G196" s="48"/>
      <c r="H196" s="48"/>
      <c r="I196" s="48"/>
      <c r="J196" s="48"/>
    </row>
    <row r="197" spans="1:10" ht="12.75">
      <c r="A197" s="48"/>
      <c r="B197" s="48"/>
      <c r="C197" s="48"/>
      <c r="D197" s="48"/>
      <c r="E197" s="48"/>
      <c r="F197" s="48"/>
      <c r="G197" s="48"/>
      <c r="H197" s="48"/>
      <c r="I197" s="48"/>
      <c r="J197" s="48"/>
    </row>
    <row r="198" spans="1:10" ht="12.75">
      <c r="A198" s="48"/>
      <c r="B198" s="48"/>
      <c r="C198" s="48"/>
      <c r="D198" s="48"/>
      <c r="E198" s="48"/>
      <c r="F198" s="48"/>
      <c r="G198" s="48"/>
      <c r="H198" s="48"/>
      <c r="I198" s="48"/>
      <c r="J198" s="48"/>
    </row>
    <row r="199" spans="1:10" ht="12.75">
      <c r="A199" s="48"/>
      <c r="B199" s="48"/>
      <c r="C199" s="48"/>
      <c r="D199" s="48"/>
      <c r="E199" s="48"/>
      <c r="F199" s="48"/>
      <c r="G199" s="48"/>
      <c r="H199" s="48"/>
      <c r="I199" s="48"/>
      <c r="J199" s="48"/>
    </row>
    <row r="200" spans="1:10" ht="12.75">
      <c r="A200" s="48"/>
      <c r="B200" s="48"/>
      <c r="C200" s="48"/>
      <c r="D200" s="48"/>
      <c r="E200" s="48"/>
      <c r="F200" s="48"/>
      <c r="G200" s="48"/>
      <c r="H200" s="48"/>
      <c r="I200" s="48"/>
      <c r="J200" s="48"/>
    </row>
    <row r="201" spans="1:10" ht="12.75">
      <c r="A201" s="48"/>
      <c r="B201" s="48"/>
      <c r="C201" s="48"/>
      <c r="D201" s="48"/>
      <c r="E201" s="48"/>
      <c r="F201" s="48"/>
      <c r="G201" s="48"/>
      <c r="H201" s="48"/>
      <c r="I201" s="48"/>
      <c r="J201" s="48"/>
    </row>
    <row r="202" spans="1:10" ht="12.75">
      <c r="A202" s="48"/>
      <c r="B202" s="48"/>
      <c r="C202" s="48"/>
      <c r="D202" s="48"/>
      <c r="E202" s="48"/>
      <c r="F202" s="48"/>
      <c r="G202" s="48"/>
      <c r="H202" s="48"/>
      <c r="I202" s="48"/>
      <c r="J202" s="48"/>
    </row>
    <row r="203" spans="1:10" ht="12.75">
      <c r="A203" s="48"/>
      <c r="B203" s="48"/>
      <c r="C203" s="48"/>
      <c r="D203" s="48"/>
      <c r="E203" s="48"/>
      <c r="F203" s="48"/>
      <c r="G203" s="48"/>
      <c r="H203" s="48"/>
      <c r="I203" s="48"/>
      <c r="J203" s="48"/>
    </row>
    <row r="204" spans="1:10" ht="12.75">
      <c r="A204" s="48"/>
      <c r="B204" s="48"/>
      <c r="C204" s="48"/>
      <c r="D204" s="48"/>
      <c r="E204" s="48"/>
      <c r="F204" s="48"/>
      <c r="G204" s="48"/>
      <c r="H204" s="48"/>
      <c r="I204" s="48"/>
      <c r="J204" s="48"/>
    </row>
    <row r="205" spans="1:10" ht="12.75">
      <c r="A205" s="48"/>
      <c r="B205" s="48"/>
      <c r="C205" s="48"/>
      <c r="D205" s="48"/>
      <c r="E205" s="48"/>
      <c r="F205" s="48"/>
      <c r="G205" s="48"/>
      <c r="H205" s="48"/>
      <c r="I205" s="48"/>
      <c r="J205" s="48"/>
    </row>
    <row r="206" spans="1:10" ht="12.75">
      <c r="A206" s="48"/>
      <c r="B206" s="48"/>
      <c r="C206" s="48"/>
      <c r="D206" s="48"/>
      <c r="E206" s="48"/>
      <c r="F206" s="48"/>
      <c r="G206" s="48"/>
      <c r="H206" s="48"/>
      <c r="I206" s="48"/>
      <c r="J206" s="48"/>
    </row>
    <row r="207" spans="1:10" ht="12.75">
      <c r="A207" s="48"/>
      <c r="B207" s="48"/>
      <c r="C207" s="48"/>
      <c r="D207" s="48"/>
      <c r="E207" s="48"/>
      <c r="F207" s="48"/>
      <c r="G207" s="48"/>
      <c r="H207" s="48"/>
      <c r="I207" s="48"/>
      <c r="J207" s="48"/>
    </row>
    <row r="208" spans="1:10" ht="12.75">
      <c r="A208" s="48"/>
      <c r="B208" s="48"/>
      <c r="C208" s="48"/>
      <c r="D208" s="48"/>
      <c r="E208" s="48"/>
      <c r="F208" s="48"/>
      <c r="G208" s="48"/>
      <c r="H208" s="48"/>
      <c r="I208" s="48"/>
      <c r="J208" s="48"/>
    </row>
    <row r="209" spans="1:10" ht="12.75">
      <c r="A209" s="48"/>
      <c r="B209" s="48"/>
      <c r="C209" s="48"/>
      <c r="D209" s="48"/>
      <c r="E209" s="48"/>
      <c r="F209" s="48"/>
      <c r="G209" s="48"/>
      <c r="H209" s="48"/>
      <c r="I209" s="48"/>
      <c r="J209" s="48"/>
    </row>
    <row r="210" spans="1:10" ht="12.75">
      <c r="A210" s="48"/>
      <c r="B210" s="48"/>
      <c r="C210" s="48"/>
      <c r="D210" s="48"/>
      <c r="E210" s="48"/>
      <c r="F210" s="48"/>
      <c r="G210" s="48"/>
      <c r="H210" s="48"/>
      <c r="I210" s="48"/>
      <c r="J210" s="48"/>
    </row>
    <row r="211" spans="1:10" ht="12.75">
      <c r="A211" s="48"/>
      <c r="B211" s="48"/>
      <c r="C211" s="48"/>
      <c r="D211" s="48"/>
      <c r="E211" s="48"/>
      <c r="F211" s="48"/>
      <c r="G211" s="48"/>
      <c r="H211" s="48"/>
      <c r="I211" s="48"/>
      <c r="J211" s="48"/>
    </row>
    <row r="212" spans="1:10" ht="12.75">
      <c r="A212" s="48"/>
      <c r="B212" s="48"/>
      <c r="C212" s="48"/>
      <c r="D212" s="48"/>
      <c r="E212" s="48"/>
      <c r="F212" s="48"/>
      <c r="G212" s="48"/>
      <c r="H212" s="48"/>
      <c r="I212" s="48"/>
      <c r="J212" s="48"/>
    </row>
    <row r="213" spans="1:10" ht="12.75">
      <c r="A213" s="48"/>
      <c r="B213" s="48"/>
      <c r="C213" s="48"/>
      <c r="D213" s="48"/>
      <c r="E213" s="48"/>
      <c r="F213" s="48"/>
      <c r="G213" s="48"/>
      <c r="H213" s="48"/>
      <c r="I213" s="48"/>
      <c r="J213" s="48"/>
    </row>
    <row r="214" spans="1:10" ht="12.75">
      <c r="A214" s="48"/>
      <c r="B214" s="48"/>
      <c r="C214" s="48"/>
      <c r="D214" s="48"/>
      <c r="E214" s="48"/>
      <c r="F214" s="48"/>
      <c r="G214" s="48"/>
      <c r="H214" s="48"/>
      <c r="I214" s="48"/>
      <c r="J214" s="48"/>
    </row>
    <row r="215" spans="1:10" ht="12.75">
      <c r="A215" s="48"/>
      <c r="B215" s="48"/>
      <c r="C215" s="48"/>
      <c r="D215" s="48"/>
      <c r="E215" s="48"/>
      <c r="F215" s="48"/>
      <c r="G215" s="48"/>
      <c r="H215" s="48"/>
      <c r="I215" s="48"/>
      <c r="J215" s="48"/>
    </row>
    <row r="216" spans="1:10" ht="15">
      <c r="A216" s="69" t="s">
        <v>23</v>
      </c>
      <c r="B216" s="69"/>
      <c r="C216" s="69"/>
      <c r="D216" s="69"/>
      <c r="E216" s="69"/>
      <c r="F216" s="69"/>
      <c r="G216" s="69"/>
      <c r="H216" s="69"/>
      <c r="I216" s="69"/>
      <c r="J216" s="69"/>
    </row>
    <row r="217" spans="1:10" ht="15">
      <c r="A217" s="70" t="s">
        <v>40</v>
      </c>
      <c r="B217" s="70"/>
      <c r="C217" s="70"/>
      <c r="D217" s="70"/>
      <c r="E217" s="70"/>
      <c r="F217" s="70"/>
      <c r="G217" s="70"/>
      <c r="H217" s="70"/>
      <c r="I217" s="70"/>
      <c r="J217" s="70"/>
    </row>
    <row r="218" spans="1:10" ht="21" customHeight="1">
      <c r="A218" s="48"/>
      <c r="B218" s="48"/>
      <c r="C218" s="48"/>
      <c r="D218" s="48"/>
      <c r="E218" s="48"/>
      <c r="F218" s="48"/>
      <c r="G218" s="48"/>
      <c r="H218" s="48"/>
      <c r="I218" s="48"/>
      <c r="J218" s="48"/>
    </row>
    <row r="219" spans="1:10" ht="87" customHeight="1">
      <c r="A219" s="46" t="s">
        <v>2</v>
      </c>
      <c r="B219" s="46" t="s">
        <v>1</v>
      </c>
      <c r="C219" s="46" t="s">
        <v>0</v>
      </c>
      <c r="D219" s="47" t="s">
        <v>25</v>
      </c>
      <c r="E219" s="46" t="s">
        <v>21</v>
      </c>
      <c r="F219" s="43" t="s">
        <v>22</v>
      </c>
      <c r="G219" s="46" t="s">
        <v>28</v>
      </c>
      <c r="H219" s="46" t="s">
        <v>24</v>
      </c>
      <c r="I219" s="43" t="s">
        <v>26</v>
      </c>
      <c r="J219" s="46" t="s">
        <v>20</v>
      </c>
    </row>
    <row r="220" spans="1:10" ht="15.75" customHeight="1">
      <c r="A220" s="38" t="s">
        <v>3</v>
      </c>
      <c r="B220" s="31">
        <v>9927736</v>
      </c>
      <c r="C220" s="31">
        <v>1836940</v>
      </c>
      <c r="D220" s="31">
        <v>132633</v>
      </c>
      <c r="E220" s="31">
        <v>1070181</v>
      </c>
      <c r="F220" s="31">
        <v>603103</v>
      </c>
      <c r="G220" s="31">
        <v>5613</v>
      </c>
      <c r="H220" s="31">
        <v>93836</v>
      </c>
      <c r="I220" s="31">
        <v>25445</v>
      </c>
      <c r="J220" s="31">
        <f aca="true" t="shared" si="32" ref="J220:J236">SUM(B220:I220)</f>
        <v>13695487</v>
      </c>
    </row>
    <row r="221" spans="1:10" ht="15.75" customHeight="1">
      <c r="A221" s="38" t="s">
        <v>4</v>
      </c>
      <c r="B221" s="31">
        <v>18049971</v>
      </c>
      <c r="C221" s="31">
        <v>3339806</v>
      </c>
      <c r="D221" s="31">
        <v>241145</v>
      </c>
      <c r="E221" s="31">
        <v>1945734</v>
      </c>
      <c r="F221" s="31">
        <v>1096523</v>
      </c>
      <c r="G221" s="31">
        <v>10204</v>
      </c>
      <c r="H221" s="31">
        <v>170606</v>
      </c>
      <c r="I221" s="31">
        <v>46263</v>
      </c>
      <c r="J221" s="31">
        <f t="shared" si="32"/>
        <v>24900252</v>
      </c>
    </row>
    <row r="222" spans="1:10" ht="15.75" customHeight="1">
      <c r="A222" s="38" t="s">
        <v>5</v>
      </c>
      <c r="B222" s="31">
        <v>12546975</v>
      </c>
      <c r="C222" s="31">
        <v>2321581</v>
      </c>
      <c r="D222" s="31">
        <v>167626</v>
      </c>
      <c r="E222" s="31">
        <v>1352528</v>
      </c>
      <c r="F222" s="31">
        <v>762220</v>
      </c>
      <c r="G222" s="31">
        <v>7093</v>
      </c>
      <c r="H222" s="31">
        <v>118593</v>
      </c>
      <c r="I222" s="31">
        <v>32158</v>
      </c>
      <c r="J222" s="31">
        <f t="shared" si="32"/>
        <v>17308774</v>
      </c>
    </row>
    <row r="223" spans="1:10" ht="15.75" customHeight="1">
      <c r="A223" s="38" t="s">
        <v>6</v>
      </c>
      <c r="B223" s="31">
        <v>67655358</v>
      </c>
      <c r="C223" s="31">
        <v>12518345</v>
      </c>
      <c r="D223" s="31">
        <v>903867</v>
      </c>
      <c r="E223" s="31">
        <v>7293051</v>
      </c>
      <c r="F223" s="31">
        <v>4110014</v>
      </c>
      <c r="G223" s="31">
        <v>38248</v>
      </c>
      <c r="H223" s="31">
        <v>639471</v>
      </c>
      <c r="I223" s="31">
        <v>173403</v>
      </c>
      <c r="J223" s="31">
        <f t="shared" si="32"/>
        <v>93331757</v>
      </c>
    </row>
    <row r="224" spans="1:10" ht="15.75" customHeight="1">
      <c r="A224" s="38" t="s">
        <v>7</v>
      </c>
      <c r="B224" s="31">
        <v>20076018</v>
      </c>
      <c r="C224" s="31">
        <v>3714688</v>
      </c>
      <c r="D224" s="31">
        <v>268213</v>
      </c>
      <c r="E224" s="31">
        <v>2164136</v>
      </c>
      <c r="F224" s="31">
        <v>1219604</v>
      </c>
      <c r="G224" s="31">
        <v>11350</v>
      </c>
      <c r="H224" s="31">
        <v>189756</v>
      </c>
      <c r="I224" s="31">
        <v>51455</v>
      </c>
      <c r="J224" s="31">
        <f t="shared" si="32"/>
        <v>27695220</v>
      </c>
    </row>
    <row r="225" spans="1:10" ht="15.75" customHeight="1">
      <c r="A225" s="38" t="s">
        <v>8</v>
      </c>
      <c r="B225" s="31">
        <v>14297925</v>
      </c>
      <c r="C225" s="31">
        <v>2645561</v>
      </c>
      <c r="D225" s="31">
        <v>191019</v>
      </c>
      <c r="E225" s="31">
        <v>1541275</v>
      </c>
      <c r="F225" s="31">
        <v>868589</v>
      </c>
      <c r="G225" s="31">
        <v>8083</v>
      </c>
      <c r="H225" s="31">
        <v>135143</v>
      </c>
      <c r="I225" s="31">
        <v>36646</v>
      </c>
      <c r="J225" s="31">
        <f t="shared" si="32"/>
        <v>19724241</v>
      </c>
    </row>
    <row r="226" spans="1:10" ht="15.75" customHeight="1">
      <c r="A226" s="38" t="s">
        <v>9</v>
      </c>
      <c r="B226" s="31">
        <v>9401362</v>
      </c>
      <c r="C226" s="31">
        <v>1739545</v>
      </c>
      <c r="D226" s="31">
        <v>125601</v>
      </c>
      <c r="E226" s="31">
        <v>1013440</v>
      </c>
      <c r="F226" s="31">
        <v>571126</v>
      </c>
      <c r="G226" s="31">
        <v>5315</v>
      </c>
      <c r="H226" s="31">
        <v>88861</v>
      </c>
      <c r="I226" s="31">
        <v>24096</v>
      </c>
      <c r="J226" s="31">
        <f t="shared" si="32"/>
        <v>12969346</v>
      </c>
    </row>
    <row r="227" spans="1:10" ht="15.75" customHeight="1">
      <c r="A227" s="38" t="s">
        <v>10</v>
      </c>
      <c r="B227" s="31">
        <v>17991481</v>
      </c>
      <c r="C227" s="31">
        <v>3328983</v>
      </c>
      <c r="D227" s="31">
        <v>240364</v>
      </c>
      <c r="E227" s="31">
        <v>1939429</v>
      </c>
      <c r="F227" s="31">
        <v>1092969</v>
      </c>
      <c r="G227" s="31">
        <v>10171</v>
      </c>
      <c r="H227" s="31">
        <v>170054</v>
      </c>
      <c r="I227" s="31">
        <v>46113</v>
      </c>
      <c r="J227" s="31">
        <f t="shared" si="32"/>
        <v>24819564</v>
      </c>
    </row>
    <row r="228" spans="1:10" ht="15.75" customHeight="1">
      <c r="A228" s="38" t="s">
        <v>11</v>
      </c>
      <c r="B228" s="31">
        <v>8993199</v>
      </c>
      <c r="C228" s="31">
        <v>1664022</v>
      </c>
      <c r="D228" s="31">
        <v>120148</v>
      </c>
      <c r="E228" s="31">
        <v>969441</v>
      </c>
      <c r="F228" s="31">
        <v>546330</v>
      </c>
      <c r="G228" s="31">
        <v>5084</v>
      </c>
      <c r="H228" s="31">
        <v>85003</v>
      </c>
      <c r="I228" s="31">
        <v>23050</v>
      </c>
      <c r="J228" s="31">
        <f t="shared" si="32"/>
        <v>12406277</v>
      </c>
    </row>
    <row r="229" spans="1:10" ht="15.75" customHeight="1">
      <c r="A229" s="38" t="s">
        <v>12</v>
      </c>
      <c r="B229" s="31">
        <v>11487980</v>
      </c>
      <c r="C229" s="31">
        <v>2125634</v>
      </c>
      <c r="D229" s="31">
        <v>153478</v>
      </c>
      <c r="E229" s="31">
        <v>1238371</v>
      </c>
      <c r="F229" s="31">
        <v>697886</v>
      </c>
      <c r="G229" s="31">
        <v>6495</v>
      </c>
      <c r="H229" s="31">
        <v>108583</v>
      </c>
      <c r="I229" s="31">
        <v>29444</v>
      </c>
      <c r="J229" s="31">
        <f t="shared" si="32"/>
        <v>15847871</v>
      </c>
    </row>
    <row r="230" spans="1:10" ht="15.75" customHeight="1">
      <c r="A230" s="38" t="s">
        <v>13</v>
      </c>
      <c r="B230" s="31">
        <v>9934683</v>
      </c>
      <c r="C230" s="31">
        <v>1838225</v>
      </c>
      <c r="D230" s="31">
        <v>132726</v>
      </c>
      <c r="E230" s="31">
        <v>1070930</v>
      </c>
      <c r="F230" s="31">
        <v>603525</v>
      </c>
      <c r="G230" s="31">
        <v>5616</v>
      </c>
      <c r="H230" s="31">
        <v>93902</v>
      </c>
      <c r="I230" s="31">
        <v>25463</v>
      </c>
      <c r="J230" s="31">
        <f t="shared" si="32"/>
        <v>13705070</v>
      </c>
    </row>
    <row r="231" spans="1:10" ht="15.75" customHeight="1">
      <c r="A231" s="38" t="s">
        <v>14</v>
      </c>
      <c r="B231" s="31">
        <v>16596481</v>
      </c>
      <c r="C231" s="31">
        <v>3070865</v>
      </c>
      <c r="D231" s="31">
        <v>221727</v>
      </c>
      <c r="E231" s="31">
        <v>1789052</v>
      </c>
      <c r="F231" s="31">
        <v>1008224</v>
      </c>
      <c r="G231" s="31">
        <v>9383</v>
      </c>
      <c r="H231" s="31">
        <v>156868</v>
      </c>
      <c r="I231" s="31">
        <v>42537</v>
      </c>
      <c r="J231" s="31">
        <f t="shared" si="32"/>
        <v>22895137</v>
      </c>
    </row>
    <row r="232" spans="1:10" ht="15.75" customHeight="1">
      <c r="A232" s="38" t="s">
        <v>15</v>
      </c>
      <c r="B232" s="31">
        <v>11788956</v>
      </c>
      <c r="C232" s="31">
        <v>2181323</v>
      </c>
      <c r="D232" s="31">
        <v>157499</v>
      </c>
      <c r="E232" s="31">
        <v>1270815</v>
      </c>
      <c r="F232" s="31">
        <v>716171</v>
      </c>
      <c r="G232" s="31">
        <v>6665</v>
      </c>
      <c r="H232" s="31">
        <v>111428</v>
      </c>
      <c r="I232" s="31">
        <v>30215</v>
      </c>
      <c r="J232" s="31">
        <f t="shared" si="32"/>
        <v>16263072</v>
      </c>
    </row>
    <row r="233" spans="1:10" ht="15.75" customHeight="1">
      <c r="A233" s="38" t="s">
        <v>16</v>
      </c>
      <c r="B233" s="31">
        <v>11543590</v>
      </c>
      <c r="C233" s="31">
        <v>2135923</v>
      </c>
      <c r="D233" s="31">
        <v>154221</v>
      </c>
      <c r="E233" s="31">
        <v>1244366</v>
      </c>
      <c r="F233" s="31">
        <v>701265</v>
      </c>
      <c r="G233" s="31">
        <v>6526</v>
      </c>
      <c r="H233" s="31">
        <v>109109</v>
      </c>
      <c r="I233" s="31">
        <v>29587</v>
      </c>
      <c r="J233" s="31">
        <f t="shared" si="32"/>
        <v>15924587</v>
      </c>
    </row>
    <row r="234" spans="1:10" ht="15.75" customHeight="1">
      <c r="A234" s="38" t="s">
        <v>17</v>
      </c>
      <c r="B234" s="31">
        <v>8846221</v>
      </c>
      <c r="C234" s="31">
        <v>1636826</v>
      </c>
      <c r="D234" s="31">
        <v>118184</v>
      </c>
      <c r="E234" s="31">
        <v>953597</v>
      </c>
      <c r="F234" s="31">
        <v>537402</v>
      </c>
      <c r="G234" s="31">
        <v>5001</v>
      </c>
      <c r="H234" s="31">
        <v>83614</v>
      </c>
      <c r="I234" s="31">
        <v>22673</v>
      </c>
      <c r="J234" s="31">
        <f t="shared" si="32"/>
        <v>12203518</v>
      </c>
    </row>
    <row r="235" spans="1:10" ht="15.75" customHeight="1">
      <c r="A235" s="38" t="s">
        <v>18</v>
      </c>
      <c r="B235" s="31">
        <v>9594959</v>
      </c>
      <c r="C235" s="31">
        <v>1775366</v>
      </c>
      <c r="D235" s="31">
        <v>128187</v>
      </c>
      <c r="E235" s="31">
        <v>1034309</v>
      </c>
      <c r="F235" s="31">
        <v>582887</v>
      </c>
      <c r="G235" s="31">
        <v>5424</v>
      </c>
      <c r="H235" s="31">
        <v>90691</v>
      </c>
      <c r="I235" s="31">
        <v>24592</v>
      </c>
      <c r="J235" s="31">
        <f t="shared" si="32"/>
        <v>13236415</v>
      </c>
    </row>
    <row r="236" spans="1:10" ht="15.75" customHeight="1">
      <c r="A236" s="39" t="s">
        <v>19</v>
      </c>
      <c r="B236" s="32">
        <v>11888533</v>
      </c>
      <c r="C236" s="32">
        <v>2199748</v>
      </c>
      <c r="D236" s="32">
        <v>158831</v>
      </c>
      <c r="E236" s="32">
        <v>1281550</v>
      </c>
      <c r="F236" s="32">
        <v>722218</v>
      </c>
      <c r="G236" s="32">
        <v>6721</v>
      </c>
      <c r="H236" s="32">
        <v>112368</v>
      </c>
      <c r="I236" s="32">
        <v>30471</v>
      </c>
      <c r="J236" s="32">
        <f t="shared" si="32"/>
        <v>16400440</v>
      </c>
    </row>
    <row r="237" spans="1:10" ht="15.75" customHeight="1">
      <c r="A237" s="40" t="s">
        <v>20</v>
      </c>
      <c r="B237" s="33">
        <f>SUM(B220:B236)</f>
        <v>270621428</v>
      </c>
      <c r="C237" s="33">
        <f aca="true" t="shared" si="33" ref="C237:I237">SUM(C220:C236)</f>
        <v>50073381</v>
      </c>
      <c r="D237" s="33">
        <f t="shared" si="33"/>
        <v>3615469</v>
      </c>
      <c r="E237" s="33">
        <f t="shared" si="33"/>
        <v>29172205</v>
      </c>
      <c r="F237" s="33">
        <f t="shared" si="33"/>
        <v>16440056</v>
      </c>
      <c r="G237" s="33">
        <f t="shared" si="33"/>
        <v>152992</v>
      </c>
      <c r="H237" s="33">
        <f t="shared" si="33"/>
        <v>2557886</v>
      </c>
      <c r="I237" s="33">
        <f t="shared" si="33"/>
        <v>693611</v>
      </c>
      <c r="J237" s="33">
        <f>SUM(J220:J236)</f>
        <v>373327028</v>
      </c>
    </row>
    <row r="238" spans="1:10" ht="12.75">
      <c r="A238" s="48"/>
      <c r="B238" s="48"/>
      <c r="C238" s="48"/>
      <c r="D238" s="48"/>
      <c r="E238" s="48"/>
      <c r="F238" s="48"/>
      <c r="G238" s="48"/>
      <c r="H238" s="48"/>
      <c r="I238" s="48"/>
      <c r="J238" s="48"/>
    </row>
    <row r="239" spans="1:10" ht="12.75">
      <c r="A239" s="48"/>
      <c r="B239" s="48"/>
      <c r="C239" s="48"/>
      <c r="D239" s="48"/>
      <c r="E239" s="48"/>
      <c r="F239" s="48"/>
      <c r="G239" s="48"/>
      <c r="H239" s="48"/>
      <c r="I239" s="48"/>
      <c r="J239" s="48"/>
    </row>
    <row r="240" spans="1:10" ht="12.75">
      <c r="A240" s="48"/>
      <c r="B240" s="48"/>
      <c r="C240" s="48"/>
      <c r="D240" s="48"/>
      <c r="E240" s="48"/>
      <c r="F240" s="48"/>
      <c r="G240" s="48"/>
      <c r="H240" s="48"/>
      <c r="I240" s="48"/>
      <c r="J240" s="48"/>
    </row>
    <row r="241" spans="1:10" ht="87" customHeight="1">
      <c r="A241" s="43" t="s">
        <v>2</v>
      </c>
      <c r="B241" s="49" t="s">
        <v>31</v>
      </c>
      <c r="C241" s="49" t="s">
        <v>32</v>
      </c>
      <c r="D241" s="49" t="s">
        <v>35</v>
      </c>
      <c r="E241" s="49" t="s">
        <v>36</v>
      </c>
      <c r="F241" s="44" t="s">
        <v>29</v>
      </c>
      <c r="G241" s="50" t="s">
        <v>30</v>
      </c>
      <c r="H241" s="46" t="s">
        <v>20</v>
      </c>
      <c r="I241" s="1"/>
      <c r="J241" s="48"/>
    </row>
    <row r="242" spans="1:12" ht="15.75" customHeight="1">
      <c r="A242" s="38" t="s">
        <v>3</v>
      </c>
      <c r="B242" s="34"/>
      <c r="C242" s="36"/>
      <c r="D242" s="34">
        <v>304871</v>
      </c>
      <c r="E242" s="34">
        <v>485021.5</v>
      </c>
      <c r="F242" s="36">
        <v>360148</v>
      </c>
      <c r="G242" s="62"/>
      <c r="H242" s="34">
        <f>J220+B242+C242+D242+E242+F242+G242</f>
        <v>14845527.5</v>
      </c>
      <c r="I242" s="56"/>
      <c r="J242" s="48"/>
      <c r="L242" s="52"/>
    </row>
    <row r="243" spans="1:12" ht="15.75" customHeight="1">
      <c r="A243" s="38" t="s">
        <v>4</v>
      </c>
      <c r="B243" s="34"/>
      <c r="C243" s="36"/>
      <c r="D243" s="34">
        <v>554297</v>
      </c>
      <c r="E243" s="34">
        <v>1908493.5</v>
      </c>
      <c r="F243" s="36">
        <v>66375</v>
      </c>
      <c r="G243" s="62"/>
      <c r="H243" s="34">
        <f aca="true" t="shared" si="34" ref="H243:H258">J221+B243+C243+D243+E243+F243+G243</f>
        <v>27429417.5</v>
      </c>
      <c r="I243" s="56"/>
      <c r="J243" s="48"/>
      <c r="L243" s="52"/>
    </row>
    <row r="244" spans="1:12" ht="15.75" customHeight="1">
      <c r="A244" s="38" t="s">
        <v>5</v>
      </c>
      <c r="B244" s="34"/>
      <c r="C244" s="36"/>
      <c r="D244" s="34">
        <v>385305</v>
      </c>
      <c r="E244" s="34">
        <v>913624</v>
      </c>
      <c r="F244" s="36">
        <v>3848067</v>
      </c>
      <c r="G244" s="62"/>
      <c r="H244" s="34">
        <f t="shared" si="34"/>
        <v>22455770</v>
      </c>
      <c r="I244" s="56"/>
      <c r="J244" s="48"/>
      <c r="L244" s="52"/>
    </row>
    <row r="245" spans="1:12" ht="15.75" customHeight="1">
      <c r="A245" s="38" t="s">
        <v>6</v>
      </c>
      <c r="B245" s="34"/>
      <c r="C245" s="36"/>
      <c r="D245" s="34">
        <v>2077630</v>
      </c>
      <c r="E245" s="34">
        <v>5535993.5</v>
      </c>
      <c r="F245" s="36">
        <v>4959855</v>
      </c>
      <c r="G245" s="62"/>
      <c r="H245" s="34">
        <f t="shared" si="34"/>
        <v>105905235.5</v>
      </c>
      <c r="I245" s="56"/>
      <c r="J245" s="48"/>
      <c r="L245" s="52"/>
    </row>
    <row r="246" spans="1:12" ht="15.75" customHeight="1">
      <c r="A246" s="38" t="s">
        <v>7</v>
      </c>
      <c r="B246" s="34"/>
      <c r="C246" s="36"/>
      <c r="D246" s="34">
        <v>616515</v>
      </c>
      <c r="E246" s="34">
        <v>1515380</v>
      </c>
      <c r="F246" s="36">
        <v>261354</v>
      </c>
      <c r="G246" s="62"/>
      <c r="H246" s="34">
        <f t="shared" si="34"/>
        <v>30088469</v>
      </c>
      <c r="I246" s="56"/>
      <c r="J246" s="48"/>
      <c r="L246" s="52"/>
    </row>
    <row r="247" spans="1:12" ht="15.75" customHeight="1">
      <c r="A247" s="38" t="s">
        <v>8</v>
      </c>
      <c r="B247" s="34"/>
      <c r="C247" s="36"/>
      <c r="D247" s="34">
        <v>439076</v>
      </c>
      <c r="E247" s="34">
        <v>1203065</v>
      </c>
      <c r="F247" s="36">
        <v>1548696</v>
      </c>
      <c r="G247" s="62"/>
      <c r="H247" s="34">
        <f t="shared" si="34"/>
        <v>22915078</v>
      </c>
      <c r="I247" s="56"/>
      <c r="J247" s="48"/>
      <c r="L247" s="52"/>
    </row>
    <row r="248" spans="1:12" ht="15.75" customHeight="1">
      <c r="A248" s="38" t="s">
        <v>9</v>
      </c>
      <c r="B248" s="34"/>
      <c r="C248" s="36"/>
      <c r="D248" s="34">
        <v>288707</v>
      </c>
      <c r="E248" s="34">
        <v>224131</v>
      </c>
      <c r="F248" s="36">
        <v>5263</v>
      </c>
      <c r="G248" s="62"/>
      <c r="H248" s="34">
        <f t="shared" si="34"/>
        <v>13487447</v>
      </c>
      <c r="I248" s="56"/>
      <c r="J248" s="48"/>
      <c r="L248" s="52"/>
    </row>
    <row r="249" spans="1:12" ht="15.75" customHeight="1">
      <c r="A249" s="38" t="s">
        <v>10</v>
      </c>
      <c r="B249" s="34"/>
      <c r="C249" s="36"/>
      <c r="D249" s="34">
        <v>552501</v>
      </c>
      <c r="E249" s="34">
        <v>1451659.5</v>
      </c>
      <c r="F249" s="36">
        <v>6077081</v>
      </c>
      <c r="G249" s="62"/>
      <c r="H249" s="34">
        <f t="shared" si="34"/>
        <v>32900805.5</v>
      </c>
      <c r="I249" s="56"/>
      <c r="J249" s="48"/>
      <c r="L249" s="52"/>
    </row>
    <row r="250" spans="1:12" ht="15.75" customHeight="1">
      <c r="A250" s="38" t="s">
        <v>11</v>
      </c>
      <c r="B250" s="34"/>
      <c r="C250" s="36"/>
      <c r="D250" s="34">
        <v>276172</v>
      </c>
      <c r="E250" s="34">
        <v>291664.5</v>
      </c>
      <c r="F250" s="36">
        <v>645557</v>
      </c>
      <c r="G250" s="62"/>
      <c r="H250" s="34">
        <f t="shared" si="34"/>
        <v>13619670.5</v>
      </c>
      <c r="I250" s="56"/>
      <c r="J250" s="48"/>
      <c r="L250" s="52"/>
    </row>
    <row r="251" spans="1:12" ht="15.75" customHeight="1">
      <c r="A251" s="38" t="s">
        <v>12</v>
      </c>
      <c r="B251" s="34"/>
      <c r="C251" s="36"/>
      <c r="D251" s="34">
        <v>352785</v>
      </c>
      <c r="E251" s="34">
        <v>657358.5</v>
      </c>
      <c r="F251" s="36">
        <v>1690427</v>
      </c>
      <c r="G251" s="62"/>
      <c r="H251" s="34">
        <f t="shared" si="34"/>
        <v>18548441.5</v>
      </c>
      <c r="I251" s="56"/>
      <c r="J251" s="48"/>
      <c r="L251" s="52"/>
    </row>
    <row r="252" spans="1:12" ht="15.75" customHeight="1">
      <c r="A252" s="38" t="s">
        <v>13</v>
      </c>
      <c r="B252" s="34"/>
      <c r="C252" s="36"/>
      <c r="D252" s="34">
        <v>305084</v>
      </c>
      <c r="E252" s="34">
        <v>221986.5</v>
      </c>
      <c r="F252" s="36">
        <v>6100178</v>
      </c>
      <c r="G252" s="62"/>
      <c r="H252" s="34">
        <f t="shared" si="34"/>
        <v>20332318.5</v>
      </c>
      <c r="I252" s="56"/>
      <c r="J252" s="48"/>
      <c r="L252" s="52"/>
    </row>
    <row r="253" spans="1:12" ht="15.75" customHeight="1">
      <c r="A253" s="38" t="s">
        <v>14</v>
      </c>
      <c r="B253" s="34"/>
      <c r="C253" s="36"/>
      <c r="D253" s="34">
        <v>509662</v>
      </c>
      <c r="E253" s="34">
        <v>1389125.5</v>
      </c>
      <c r="F253" s="36">
        <v>5164844</v>
      </c>
      <c r="G253" s="62"/>
      <c r="H253" s="34">
        <f t="shared" si="34"/>
        <v>29958768.5</v>
      </c>
      <c r="I253" s="56"/>
      <c r="J253" s="48"/>
      <c r="L253" s="52"/>
    </row>
    <row r="254" spans="1:12" ht="15.75" customHeight="1">
      <c r="A254" s="38" t="s">
        <v>15</v>
      </c>
      <c r="B254" s="34"/>
      <c r="C254" s="36"/>
      <c r="D254" s="34">
        <v>362027</v>
      </c>
      <c r="E254" s="34">
        <v>1504955</v>
      </c>
      <c r="F254" s="36">
        <v>574853</v>
      </c>
      <c r="G254" s="62"/>
      <c r="H254" s="34">
        <f t="shared" si="34"/>
        <v>18704907</v>
      </c>
      <c r="I254" s="56"/>
      <c r="J254" s="48"/>
      <c r="L254" s="52"/>
    </row>
    <row r="255" spans="1:12" ht="15.75" customHeight="1">
      <c r="A255" s="38" t="s">
        <v>16</v>
      </c>
      <c r="B255" s="34"/>
      <c r="C255" s="36"/>
      <c r="D255" s="34">
        <v>354493</v>
      </c>
      <c r="E255" s="34">
        <v>806748.5</v>
      </c>
      <c r="F255" s="36">
        <v>2595246</v>
      </c>
      <c r="G255" s="62"/>
      <c r="H255" s="34">
        <f t="shared" si="34"/>
        <v>19681074.5</v>
      </c>
      <c r="I255" s="56"/>
      <c r="J255" s="48"/>
      <c r="L255" s="52"/>
    </row>
    <row r="256" spans="1:12" ht="15.75" customHeight="1">
      <c r="A256" s="38" t="s">
        <v>17</v>
      </c>
      <c r="B256" s="34"/>
      <c r="C256" s="36"/>
      <c r="D256" s="34">
        <v>271659</v>
      </c>
      <c r="E256" s="34">
        <v>375795.5</v>
      </c>
      <c r="F256" s="36">
        <v>925278</v>
      </c>
      <c r="G256" s="62"/>
      <c r="H256" s="34">
        <f t="shared" si="34"/>
        <v>13776250.5</v>
      </c>
      <c r="I256" s="56"/>
      <c r="J256" s="48"/>
      <c r="L256" s="52"/>
    </row>
    <row r="257" spans="1:12" ht="15.75" customHeight="1">
      <c r="A257" s="38" t="s">
        <v>18</v>
      </c>
      <c r="B257" s="34"/>
      <c r="C257" s="36"/>
      <c r="D257" s="34">
        <v>294652</v>
      </c>
      <c r="E257" s="34">
        <v>504569</v>
      </c>
      <c r="F257" s="36">
        <v>3239925</v>
      </c>
      <c r="G257" s="62"/>
      <c r="H257" s="34">
        <f t="shared" si="34"/>
        <v>17275561</v>
      </c>
      <c r="I257" s="56"/>
      <c r="J257" s="48"/>
      <c r="L257" s="52"/>
    </row>
    <row r="258" spans="1:12" ht="15.75" customHeight="1">
      <c r="A258" s="39" t="s">
        <v>19</v>
      </c>
      <c r="B258" s="35"/>
      <c r="C258" s="37"/>
      <c r="D258" s="34">
        <v>365085</v>
      </c>
      <c r="E258" s="35">
        <v>401645</v>
      </c>
      <c r="F258" s="37">
        <v>2386549</v>
      </c>
      <c r="G258" s="64"/>
      <c r="H258" s="34">
        <f t="shared" si="34"/>
        <v>19553719</v>
      </c>
      <c r="I258" s="56"/>
      <c r="J258" s="48"/>
      <c r="L258" s="52"/>
    </row>
    <row r="259" spans="1:12" ht="15.75" customHeight="1">
      <c r="A259" s="40" t="s">
        <v>20</v>
      </c>
      <c r="B259" s="51">
        <f aca="true" t="shared" si="35" ref="B259:H259">SUM(B242:B258)</f>
        <v>0</v>
      </c>
      <c r="C259" s="51">
        <f t="shared" si="35"/>
        <v>0</v>
      </c>
      <c r="D259" s="51">
        <f t="shared" si="35"/>
        <v>8310521</v>
      </c>
      <c r="E259" s="51">
        <f t="shared" si="35"/>
        <v>19391216</v>
      </c>
      <c r="F259" s="33">
        <f t="shared" si="35"/>
        <v>40449696</v>
      </c>
      <c r="G259" s="51">
        <f t="shared" si="35"/>
        <v>0</v>
      </c>
      <c r="H259" s="33">
        <f t="shared" si="35"/>
        <v>441478461</v>
      </c>
      <c r="I259" s="56"/>
      <c r="J259" s="48"/>
      <c r="L259" s="52"/>
    </row>
    <row r="260" spans="1:12" ht="12.75">
      <c r="A260" s="48"/>
      <c r="B260" s="48"/>
      <c r="C260" s="48"/>
      <c r="D260" s="48"/>
      <c r="E260" s="48"/>
      <c r="F260" s="48"/>
      <c r="G260" s="48"/>
      <c r="H260" s="48"/>
      <c r="I260" s="1"/>
      <c r="J260" s="48"/>
      <c r="L260" s="52"/>
    </row>
    <row r="261" spans="1:12" ht="12.75">
      <c r="A261" s="71"/>
      <c r="B261" s="71"/>
      <c r="C261" s="71"/>
      <c r="D261" s="71"/>
      <c r="E261" s="71"/>
      <c r="F261" s="71"/>
      <c r="G261" s="71"/>
      <c r="H261" s="71"/>
      <c r="I261" s="1"/>
      <c r="J261" s="48"/>
      <c r="L261" s="52"/>
    </row>
    <row r="262" spans="1:10" ht="12.75">
      <c r="A262" s="71"/>
      <c r="B262" s="71"/>
      <c r="C262" s="71"/>
      <c r="D262" s="71"/>
      <c r="E262" s="71"/>
      <c r="F262" s="71"/>
      <c r="G262" s="71"/>
      <c r="H262" s="71"/>
      <c r="I262" s="1"/>
      <c r="J262" s="48"/>
    </row>
    <row r="263" spans="1:10" ht="12.75" customHeight="1">
      <c r="A263" s="65"/>
      <c r="B263" s="65"/>
      <c r="C263" s="65"/>
      <c r="D263" s="65"/>
      <c r="E263" s="65"/>
      <c r="F263" s="65"/>
      <c r="G263" s="65"/>
      <c r="H263" s="65"/>
      <c r="I263" s="1"/>
      <c r="J263" s="48"/>
    </row>
    <row r="264" spans="1:10" ht="12.75" customHeight="1">
      <c r="A264" s="65"/>
      <c r="B264" s="65"/>
      <c r="C264" s="65"/>
      <c r="D264" s="65"/>
      <c r="E264" s="65"/>
      <c r="F264" s="65"/>
      <c r="G264" s="65"/>
      <c r="H264" s="65"/>
      <c r="I264" s="1"/>
      <c r="J264" s="48"/>
    </row>
  </sheetData>
  <sheetProtection/>
  <mergeCells count="10">
    <mergeCell ref="A261:H261"/>
    <mergeCell ref="A262:H262"/>
    <mergeCell ref="A216:J216"/>
    <mergeCell ref="A217:J217"/>
    <mergeCell ref="A11:J11"/>
    <mergeCell ref="A12:J12"/>
    <mergeCell ref="A78:J78"/>
    <mergeCell ref="A79:J79"/>
    <mergeCell ref="A149:J149"/>
    <mergeCell ref="A150:J150"/>
  </mergeCells>
  <printOptions horizontalCentered="1"/>
  <pageMargins left="0.25" right="0.1968503937007874" top="0.5118110236220472" bottom="0.6692913385826772" header="0" footer="0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 de Querétaro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msanchezd</dc:creator>
  <cp:keywords/>
  <dc:description/>
  <cp:lastModifiedBy>Eva Morales Mingo</cp:lastModifiedBy>
  <cp:lastPrinted>2018-01-02T19:24:52Z</cp:lastPrinted>
  <dcterms:created xsi:type="dcterms:W3CDTF">2005-08-12T18:32:02Z</dcterms:created>
  <dcterms:modified xsi:type="dcterms:W3CDTF">2018-01-17T19:58:28Z</dcterms:modified>
  <cp:category/>
  <cp:version/>
  <cp:contentType/>
  <cp:contentStatus/>
</cp:coreProperties>
</file>