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5192" windowHeight="7812" activeTab="0"/>
  </bookViews>
  <sheets>
    <sheet name="III TRIMESTRE" sheetId="1" r:id="rId1"/>
    <sheet name="FEIEF" sheetId="2" r:id="rId2"/>
    <sheet name="Recaudación pagada " sheetId="3" r:id="rId3"/>
  </sheets>
  <definedNames>
    <definedName name="_xlnm.Print_Area" localSheetId="1">'FEIEF'!$A$1:$E$129</definedName>
    <definedName name="_xlnm.Print_Area" localSheetId="0">'III TRIMESTRE'!$A$1:$K$277</definedName>
    <definedName name="OLE_LINK1" localSheetId="1">'FEIEF'!#REF!</definedName>
    <definedName name="OLE_LINK1" localSheetId="0">'III TRIMESTRE'!#REF!</definedName>
  </definedNames>
  <calcPr fullCalcOnLoad="1"/>
</workbook>
</file>

<file path=xl/sharedStrings.xml><?xml version="1.0" encoding="utf-8"?>
<sst xmlns="http://schemas.openxmlformats.org/spreadsheetml/2006/main" count="403" uniqueCount="63">
  <si>
    <t>Fondo General de Participaciones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</si>
  <si>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</si>
  <si>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</si>
  <si>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</si>
  <si>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</si>
  <si>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</si>
  <si>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</si>
  <si>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</si>
  <si>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</si>
  <si>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</si>
  <si>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</si>
  <si>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</si>
  <si>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</si>
  <si>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</si>
  <si>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</si>
  <si>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</si>
  <si>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</si>
  <si>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</si>
  <si>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Fondo de Fiscalización</t>
  </si>
  <si>
    <t>Fondo de Extracción de Hidrocarburos</t>
  </si>
  <si>
    <t>ANEXO VII</t>
  </si>
  <si>
    <t>Impuesto Sobre Automoviles Nuevos</t>
  </si>
  <si>
    <t>Impuesto Especial sobre Producción y Servicios</t>
  </si>
  <si>
    <t>Fondo de Compensación del Impuesto Sobre Automoviles Nuevos</t>
  </si>
  <si>
    <t>ANEXO III</t>
  </si>
  <si>
    <t>Rezago del Impuesto Estatal Vehicular y Tenencia</t>
  </si>
  <si>
    <t>Fondo del Impuesto Sobre la Renta</t>
  </si>
  <si>
    <t>30%               Fondo de compensación</t>
  </si>
  <si>
    <t>70%               Fondo de compensación</t>
  </si>
  <si>
    <t>30%               IEPS Gasolina y Diesel</t>
  </si>
  <si>
    <t>70%               IEPS Gasolina y Diesel</t>
  </si>
  <si>
    <t>Fondo de Fomento Municipal               (70% del 100%)</t>
  </si>
  <si>
    <t>Fondo por Coordinación en Predial                                          (30% del 100% FFM)</t>
  </si>
  <si>
    <t>Subsecretario de Ingresos</t>
  </si>
  <si>
    <t>L. C. P. Julián Enrique Romero Oropeza</t>
  </si>
  <si>
    <t>Fondo de Fomento Municipal         (70% del 100% FFM)</t>
  </si>
  <si>
    <t>Fondo por Coordinación en Predial                     (30% del 100% FFM)</t>
  </si>
  <si>
    <t>Total Participaciones ministradas</t>
  </si>
  <si>
    <t>N/A</t>
  </si>
  <si>
    <t>Total Participaciones</t>
  </si>
  <si>
    <t>Total</t>
  </si>
  <si>
    <t xml:space="preserve">Total </t>
  </si>
  <si>
    <t>2020</t>
  </si>
  <si>
    <t>Subtotal</t>
  </si>
  <si>
    <t>FEIEF</t>
  </si>
  <si>
    <t>PARTICIPACIONES FEDERALES MINISTRADAS A LOS MUNICIPIOS EN EL III TRIMESTRE DEL EJERCICIO FISCAL 2020</t>
  </si>
  <si>
    <t>RECURSOS DEL FEIEF MINISTRADOS A LOS MUNICIPIOS EN III TRIMESTRE DEL EJERCICIO FISCAL 2020</t>
  </si>
  <si>
    <t>RECAUDACIÓN PREDIAL PARA CALCULO DE PARTICIPACIONES A LOS MUNICIPIOS EN EL III TRIMESTRE DEL EJERCICIO FISCAL 2020</t>
  </si>
  <si>
    <t>Julio</t>
  </si>
  <si>
    <t>Agosto</t>
  </si>
  <si>
    <t>Septiembre</t>
  </si>
  <si>
    <t>RECAUDACIÓN OTROS IMPUESTOS PARA CALCULO DE PARTICIPACIONES A LOS MUNICIPIOS EN EL III TRIMESTRE DEL EJERCICIO FISCAL 2020</t>
  </si>
  <si>
    <t>PARTICIPACIONES FEDERALES MINISTRADAS A LOS MUNICIPIOS EN EL MES DE JULIO DEL EJERCICIO FISCAL 2020</t>
  </si>
  <si>
    <t>PARTICIPACIONES FEDERALES MINISTRADAS A LOS MUNICIPIOS EN EL MES DE AGOSTO DEL EJERCICIO FISCAL 2020</t>
  </si>
  <si>
    <t>PARTICIPACIONES FEDERALES MINISTRADAS A LOS MUNICIPIOS EN EL MES DE SEPTIEMBRE DEL EJERCICIO FISCAL 2020</t>
  </si>
  <si>
    <t>Municipios</t>
  </si>
  <si>
    <t>Nota: Recursos del FEIEF correspondiente al 2do. Trimestre de 2020, el cual fue recibido por el Estado y ministrado a los Municipios en el mes de Julio, respectivamente.</t>
  </si>
  <si>
    <t>Incentivo del ISR
Por la Enagenación de Bienes Inmuebles</t>
  </si>
  <si>
    <t>RECURSOS DEL FEIEF MINISTRADOS A LOS MUNICIPIOS EN EL MES DE JULIO DEL EJERCICIO FISCAL 2020</t>
  </si>
  <si>
    <t>RECURSOS DEL FEIEF MINISTRADOS A LOS MUNICIPIOS EN EL MES DE AGOSTO DEL EJERCICIO FISCAL 2020</t>
  </si>
  <si>
    <t>RECURSOS DEL FEIEF MINISTRADOS A LOS MUNICIPIOS EN EL MES DE SEPTIEMBRE DEL EJERCICIO FISCAL 2020</t>
  </si>
  <si>
    <t xml:space="preserve">Fondo de Fomento Municipal     </t>
  </si>
  <si>
    <t>Fondo de Fomento Municipal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</si>
</sst>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"/>
    <numFmt numFmtId="165" formatCode="#,##0.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* #,##0_);_(* \(#,##0\);_(* &quot;-&quot;??_);_(@_)"/>
    <numFmt numFmtId="171" formatCode="_(* #,##0.00_);_(* \(#,##0.00\);_(* &quot;-&quot;??_);_(@_)"/>
    <numFmt numFmtId="172" formatCode="General_)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000_-;\-* #,##0.000000_-;_-* &quot;-&quot;??_-;_-@_-"/>
    <numFmt numFmtId="179" formatCode="_-* #,##0.0000000_-;\-* #,##0.0000000_-;_-* &quot;-&quot;??_-;_-@_-"/>
    <numFmt numFmtId="180" formatCode="_-* #,##0.00000000_-;\-* #,##0.00000000_-;_-* &quot;-&quot;??_-;_-@_-"/>
    <numFmt numFmtId="181" formatCode="_-* #,##0.000000000_-;\-* #,##0.000000000_-;_-* &quot;-&quot;??_-;_-@_-"/>
    <numFmt numFmtId="182" formatCode="_-* #,##0.0000000000_-;\-* #,##0.0000000000_-;_-* &quot;-&quot;??_-;_-@_-"/>
    <numFmt numFmtId="183" formatCode="_-* #,##0.000_-;\-* #,##0.000_-;_-* &quot;-&quot;???_-;_-@_-"/>
    <numFmt numFmtId="184" formatCode="0.0"/>
    <numFmt numFmtId="185" formatCode="_-* #,##0.00_-;\-* #,##0.00_-;_-* &quot;-&quot;???_-;_-@_-"/>
    <numFmt numFmtId="186" formatCode="#,##0.00_ ;\-#,##0.00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merigo BT"/>
      <family val="0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 vertical="center" wrapText="1"/>
    </xf>
    <xf numFmtId="173" fontId="4" fillId="0" borderId="0" xfId="48" applyNumberFormat="1" applyFont="1" applyFill="1" applyBorder="1" applyAlignment="1">
      <alignment vertical="center"/>
    </xf>
    <xf numFmtId="173" fontId="0" fillId="0" borderId="0" xfId="0" applyNumberFormat="1" applyFont="1" applyFill="1" applyAlignment="1">
      <alignment/>
    </xf>
    <xf numFmtId="43" fontId="3" fillId="0" borderId="10" xfId="59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43" fontId="48" fillId="0" borderId="0" xfId="0" applyNumberFormat="1" applyFont="1" applyFill="1" applyAlignment="1">
      <alignment horizontal="center"/>
    </xf>
    <xf numFmtId="17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43" fontId="0" fillId="0" borderId="0" xfId="52" applyFont="1" applyFill="1" applyBorder="1" applyAlignment="1">
      <alignment horizontal="center" vertical="center" wrapText="1"/>
    </xf>
    <xf numFmtId="43" fontId="0" fillId="0" borderId="0" xfId="52" applyFont="1" applyFill="1" applyBorder="1" applyAlignment="1">
      <alignment vertical="center"/>
    </xf>
    <xf numFmtId="43" fontId="0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3" fontId="0" fillId="0" borderId="11" xfId="48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43" fontId="0" fillId="0" borderId="12" xfId="48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3" fontId="3" fillId="0" borderId="10" xfId="48" applyNumberFormat="1" applyFont="1" applyFill="1" applyBorder="1" applyAlignment="1">
      <alignment vertical="center"/>
    </xf>
    <xf numFmtId="43" fontId="3" fillId="0" borderId="0" xfId="48" applyNumberFormat="1" applyFont="1" applyFill="1" applyBorder="1" applyAlignment="1">
      <alignment vertical="center"/>
    </xf>
    <xf numFmtId="43" fontId="3" fillId="33" borderId="10" xfId="56" applyNumberFormat="1" applyFont="1" applyFill="1" applyBorder="1" applyAlignment="1">
      <alignment horizontal="center" vertical="center" wrapText="1"/>
      <protection/>
    </xf>
    <xf numFmtId="43" fontId="3" fillId="33" borderId="10" xfId="0" applyNumberFormat="1" applyFont="1" applyFill="1" applyBorder="1" applyAlignment="1">
      <alignment horizontal="center" vertical="center" wrapText="1"/>
    </xf>
    <xf numFmtId="43" fontId="0" fillId="0" borderId="11" xfId="50" applyNumberFormat="1" applyFont="1" applyFill="1" applyBorder="1" applyAlignment="1">
      <alignment vertical="center"/>
    </xf>
    <xf numFmtId="43" fontId="0" fillId="0" borderId="12" xfId="50" applyNumberFormat="1" applyFont="1" applyFill="1" applyBorder="1" applyAlignment="1">
      <alignment vertical="center"/>
    </xf>
    <xf numFmtId="4" fontId="3" fillId="0" borderId="10" xfId="48" applyNumberFormat="1" applyFont="1" applyFill="1" applyBorder="1" applyAlignment="1">
      <alignment vertical="center"/>
    </xf>
    <xf numFmtId="43" fontId="0" fillId="0" borderId="0" xfId="52" applyNumberFormat="1" applyFont="1" applyFill="1" applyBorder="1" applyAlignment="1">
      <alignment vertical="center"/>
    </xf>
    <xf numFmtId="43" fontId="0" fillId="0" borderId="0" xfId="52" applyNumberFormat="1" applyFont="1" applyBorder="1" applyAlignment="1">
      <alignment vertical="center"/>
    </xf>
    <xf numFmtId="43" fontId="0" fillId="0" borderId="11" xfId="52" applyNumberFormat="1" applyFont="1" applyFill="1" applyBorder="1" applyAlignment="1">
      <alignment vertical="center"/>
    </xf>
    <xf numFmtId="43" fontId="0" fillId="0" borderId="12" xfId="52" applyNumberFormat="1" applyFont="1" applyFill="1" applyBorder="1" applyAlignment="1">
      <alignment vertical="center"/>
    </xf>
    <xf numFmtId="43" fontId="3" fillId="0" borderId="10" xfId="52" applyNumberFormat="1" applyFont="1" applyFill="1" applyBorder="1" applyAlignment="1">
      <alignment vertical="center"/>
    </xf>
    <xf numFmtId="186" fontId="0" fillId="0" borderId="11" xfId="52" applyNumberFormat="1" applyFont="1" applyFill="1" applyBorder="1" applyAlignment="1">
      <alignment vertical="center"/>
    </xf>
    <xf numFmtId="186" fontId="0" fillId="0" borderId="12" xfId="52" applyNumberFormat="1" applyFont="1" applyFill="1" applyBorder="1" applyAlignment="1">
      <alignment vertical="center"/>
    </xf>
    <xf numFmtId="186" fontId="3" fillId="0" borderId="10" xfId="52" applyNumberFormat="1" applyFont="1" applyFill="1" applyBorder="1" applyAlignment="1">
      <alignment vertical="center"/>
    </xf>
    <xf numFmtId="0" fontId="49" fillId="0" borderId="0" xfId="0" applyFont="1" applyAlignment="1">
      <alignment/>
    </xf>
    <xf numFmtId="175" fontId="49" fillId="0" borderId="0" xfId="52" applyNumberFormat="1" applyFont="1" applyAlignment="1">
      <alignment/>
    </xf>
    <xf numFmtId="173" fontId="0" fillId="0" borderId="0" xfId="0" applyNumberFormat="1" applyFont="1" applyFill="1" applyBorder="1" applyAlignment="1">
      <alignment vertical="center" wrapText="1"/>
    </xf>
    <xf numFmtId="173" fontId="0" fillId="0" borderId="0" xfId="48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3" fontId="0" fillId="0" borderId="0" xfId="48" applyFont="1" applyAlignment="1">
      <alignment/>
    </xf>
    <xf numFmtId="43" fontId="0" fillId="0" borderId="0" xfId="0" applyNumberFormat="1" applyFont="1" applyAlignment="1">
      <alignment/>
    </xf>
    <xf numFmtId="43" fontId="9" fillId="33" borderId="10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/>
    </xf>
    <xf numFmtId="43" fontId="9" fillId="0" borderId="10" xfId="59" applyNumberFormat="1" applyFont="1" applyFill="1" applyBorder="1" applyAlignment="1">
      <alignment horizontal="center" vertical="center" wrapText="1"/>
      <protection/>
    </xf>
    <xf numFmtId="43" fontId="9" fillId="33" borderId="10" xfId="56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186" fontId="4" fillId="0" borderId="11" xfId="52" applyNumberFormat="1" applyFont="1" applyFill="1" applyBorder="1" applyAlignment="1">
      <alignment vertical="center"/>
    </xf>
    <xf numFmtId="43" fontId="4" fillId="0" borderId="11" xfId="52" applyNumberFormat="1" applyFont="1" applyFill="1" applyBorder="1" applyAlignment="1">
      <alignment vertical="center"/>
    </xf>
    <xf numFmtId="186" fontId="4" fillId="0" borderId="12" xfId="52" applyNumberFormat="1" applyFont="1" applyFill="1" applyBorder="1" applyAlignment="1">
      <alignment vertical="center"/>
    </xf>
    <xf numFmtId="43" fontId="4" fillId="0" borderId="12" xfId="52" applyNumberFormat="1" applyFont="1" applyFill="1" applyBorder="1" applyAlignment="1">
      <alignment vertical="center"/>
    </xf>
    <xf numFmtId="43" fontId="0" fillId="0" borderId="13" xfId="50" applyNumberFormat="1" applyFont="1" applyFill="1" applyBorder="1" applyAlignment="1">
      <alignment vertical="center"/>
    </xf>
    <xf numFmtId="43" fontId="9" fillId="0" borderId="10" xfId="0" applyNumberFormat="1" applyFont="1" applyFill="1" applyBorder="1" applyAlignment="1">
      <alignment horizontal="center" vertical="center" wrapText="1"/>
    </xf>
    <xf numFmtId="17" fontId="3" fillId="33" borderId="10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0" fillId="0" borderId="0" xfId="48" applyFont="1" applyAlignment="1">
      <alignment/>
    </xf>
    <xf numFmtId="43" fontId="3" fillId="0" borderId="0" xfId="48" applyFont="1" applyAlignment="1">
      <alignment/>
    </xf>
    <xf numFmtId="43" fontId="0" fillId="0" borderId="0" xfId="48" applyFont="1" applyFill="1" applyAlignment="1">
      <alignment/>
    </xf>
    <xf numFmtId="43" fontId="0" fillId="0" borderId="0" xfId="48" applyFont="1" applyBorder="1" applyAlignment="1">
      <alignment vertical="center"/>
    </xf>
    <xf numFmtId="43" fontId="0" fillId="0" borderId="0" xfId="48" applyFont="1" applyFill="1" applyBorder="1" applyAlignment="1">
      <alignment vertical="center"/>
    </xf>
    <xf numFmtId="43" fontId="0" fillId="0" borderId="0" xfId="48" applyFont="1" applyBorder="1" applyAlignment="1">
      <alignment/>
    </xf>
    <xf numFmtId="43" fontId="0" fillId="0" borderId="0" xfId="48" applyFont="1" applyAlignment="1">
      <alignment vertical="center"/>
    </xf>
    <xf numFmtId="43" fontId="4" fillId="0" borderId="0" xfId="48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3" fontId="5" fillId="0" borderId="0" xfId="0" applyNumberFormat="1" applyFont="1" applyAlignment="1">
      <alignment horizontal="center" vertical="center"/>
    </xf>
    <xf numFmtId="173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17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73" fontId="0" fillId="0" borderId="0" xfId="0" applyNumberFormat="1" applyFont="1" applyFill="1" applyAlignment="1">
      <alignment horizontal="center"/>
    </xf>
    <xf numFmtId="172" fontId="5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173" fontId="5" fillId="0" borderId="0" xfId="0" applyNumberFormat="1" applyFont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72" fontId="5" fillId="0" borderId="0" xfId="0" applyNumberFormat="1" applyFont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172" fontId="10" fillId="0" borderId="0" xfId="0" applyNumberFormat="1" applyFont="1" applyAlignment="1" applyProtection="1">
      <alignment horizontal="center" wrapText="1"/>
      <protection/>
    </xf>
    <xf numFmtId="17" fontId="3" fillId="33" borderId="13" xfId="0" applyNumberFormat="1" applyFont="1" applyFill="1" applyBorder="1" applyAlignment="1">
      <alignment horizontal="center" vertical="center" wrapText="1"/>
    </xf>
    <xf numFmtId="17" fontId="3" fillId="33" borderId="12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_calendario 2005-ramo 33 mpios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1</xdr:col>
      <xdr:colOff>638175</xdr:colOff>
      <xdr:row>7</xdr:row>
      <xdr:rowOff>47625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571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72</xdr:row>
      <xdr:rowOff>28575</xdr:rowOff>
    </xdr:from>
    <xdr:to>
      <xdr:col>1</xdr:col>
      <xdr:colOff>695325</xdr:colOff>
      <xdr:row>78</xdr:row>
      <xdr:rowOff>123825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049500"/>
          <a:ext cx="1571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133350</xdr:rowOff>
    </xdr:from>
    <xdr:to>
      <xdr:col>1</xdr:col>
      <xdr:colOff>590550</xdr:colOff>
      <xdr:row>153</xdr:row>
      <xdr:rowOff>133350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337125"/>
          <a:ext cx="15716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217</xdr:row>
      <xdr:rowOff>47625</xdr:rowOff>
    </xdr:from>
    <xdr:to>
      <xdr:col>1</xdr:col>
      <xdr:colOff>628650</xdr:colOff>
      <xdr:row>223</xdr:row>
      <xdr:rowOff>142875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5434250"/>
          <a:ext cx="1571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5</xdr:row>
      <xdr:rowOff>142875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161925</xdr:colOff>
      <xdr:row>36</xdr:row>
      <xdr:rowOff>19050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6525"/>
          <a:ext cx="14097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19050</xdr:rowOff>
    </xdr:from>
    <xdr:to>
      <xdr:col>1</xdr:col>
      <xdr:colOff>161925</xdr:colOff>
      <xdr:row>69</xdr:row>
      <xdr:rowOff>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9225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1</xdr:col>
      <xdr:colOff>161925</xdr:colOff>
      <xdr:row>98</xdr:row>
      <xdr:rowOff>152400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21600"/>
          <a:ext cx="14097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323850</xdr:colOff>
      <xdr:row>5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47625</xdr:rowOff>
    </xdr:from>
    <xdr:to>
      <xdr:col>1</xdr:col>
      <xdr:colOff>285750</xdr:colOff>
      <xdr:row>34</xdr:row>
      <xdr:rowOff>104775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86400"/>
          <a:ext cx="1362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81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4.7109375" style="2" customWidth="1"/>
    <col min="2" max="2" width="15.7109375" style="2" customWidth="1"/>
    <col min="3" max="3" width="15.00390625" style="2" customWidth="1"/>
    <col min="4" max="4" width="14.8515625" style="2" customWidth="1"/>
    <col min="5" max="5" width="14.57421875" style="2" customWidth="1"/>
    <col min="6" max="6" width="14.7109375" style="2" customWidth="1"/>
    <col min="7" max="7" width="14.8515625" style="2" customWidth="1"/>
    <col min="8" max="8" width="16.57421875" style="2" customWidth="1"/>
    <col min="9" max="10" width="14.8515625" style="2" customWidth="1"/>
    <col min="11" max="11" width="16.57421875" style="2" customWidth="1"/>
    <col min="12" max="12" width="2.8515625" style="3" customWidth="1"/>
    <col min="13" max="13" width="7.421875" style="3" customWidth="1"/>
    <col min="14" max="14" width="16.7109375" style="50" bestFit="1" customWidth="1"/>
    <col min="15" max="15" width="14.7109375" style="1" customWidth="1"/>
    <col min="16" max="17" width="15.00390625" style="50" bestFit="1" customWidth="1"/>
    <col min="18" max="16384" width="11.421875" style="1" customWidth="1"/>
  </cols>
  <sheetData>
    <row r="1" ht="12.75"/>
    <row r="2" ht="12.75"/>
    <row r="3" spans="1:1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>
      <c r="A9" s="86" t="s">
        <v>24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15">
      <c r="A10" s="84" t="s">
        <v>45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ht="11.25" customHeight="1"/>
    <row r="12" spans="1:11" ht="87" customHeight="1">
      <c r="A12" s="23" t="s">
        <v>55</v>
      </c>
      <c r="B12" s="23" t="s">
        <v>0</v>
      </c>
      <c r="C12" s="23" t="s">
        <v>31</v>
      </c>
      <c r="D12" s="23" t="s">
        <v>22</v>
      </c>
      <c r="E12" s="23" t="s">
        <v>18</v>
      </c>
      <c r="F12" s="23" t="s">
        <v>19</v>
      </c>
      <c r="G12" s="23" t="s">
        <v>25</v>
      </c>
      <c r="H12" s="23" t="s">
        <v>21</v>
      </c>
      <c r="I12" s="23" t="s">
        <v>23</v>
      </c>
      <c r="J12" s="74" t="s">
        <v>57</v>
      </c>
      <c r="K12" s="23" t="s">
        <v>43</v>
      </c>
    </row>
    <row r="13" spans="1:11" ht="15.75" customHeight="1">
      <c r="A13" s="24" t="s">
        <v>1</v>
      </c>
      <c r="B13" s="25">
        <f aca="true" t="shared" si="0" ref="B13:K13">B84+B159+B229</f>
        <v>31728517</v>
      </c>
      <c r="C13" s="25">
        <f t="shared" si="0"/>
        <v>5844140</v>
      </c>
      <c r="D13" s="25">
        <f t="shared" si="0"/>
        <v>398186</v>
      </c>
      <c r="E13" s="25">
        <f t="shared" si="0"/>
        <v>3289981</v>
      </c>
      <c r="F13" s="25">
        <f t="shared" si="0"/>
        <v>1983373</v>
      </c>
      <c r="G13" s="25">
        <f t="shared" si="0"/>
        <v>40</v>
      </c>
      <c r="H13" s="25">
        <f t="shared" si="0"/>
        <v>134294</v>
      </c>
      <c r="I13" s="25">
        <f t="shared" si="0"/>
        <v>86940</v>
      </c>
      <c r="J13" s="25">
        <f t="shared" si="0"/>
        <v>42360</v>
      </c>
      <c r="K13" s="25">
        <f t="shared" si="0"/>
        <v>43507831</v>
      </c>
    </row>
    <row r="14" spans="1:11" ht="15.75" customHeight="1">
      <c r="A14" s="24" t="s">
        <v>2</v>
      </c>
      <c r="B14" s="25">
        <f aca="true" t="shared" si="1" ref="B14:K14">B85+B160+B230</f>
        <v>72055641</v>
      </c>
      <c r="C14" s="25">
        <f t="shared" si="1"/>
        <v>13271982</v>
      </c>
      <c r="D14" s="25">
        <f t="shared" si="1"/>
        <v>910643</v>
      </c>
      <c r="E14" s="25">
        <f t="shared" si="1"/>
        <v>7454758</v>
      </c>
      <c r="F14" s="25">
        <f t="shared" si="1"/>
        <v>4511956</v>
      </c>
      <c r="G14" s="25">
        <f t="shared" si="1"/>
        <v>93</v>
      </c>
      <c r="H14" s="25">
        <f t="shared" si="1"/>
        <v>307008</v>
      </c>
      <c r="I14" s="25">
        <f t="shared" si="1"/>
        <v>197452</v>
      </c>
      <c r="J14" s="25">
        <f t="shared" si="1"/>
        <v>94575</v>
      </c>
      <c r="K14" s="25">
        <f t="shared" si="1"/>
        <v>98804108</v>
      </c>
    </row>
    <row r="15" spans="1:11" ht="15.75" customHeight="1">
      <c r="A15" s="24" t="s">
        <v>3</v>
      </c>
      <c r="B15" s="25">
        <f aca="true" t="shared" si="2" ref="B15:K15">B86+B161+B231</f>
        <v>43675975</v>
      </c>
      <c r="C15" s="25">
        <f t="shared" si="2"/>
        <v>8044749</v>
      </c>
      <c r="D15" s="25">
        <f t="shared" si="2"/>
        <v>551832</v>
      </c>
      <c r="E15" s="25">
        <f t="shared" si="2"/>
        <v>4514082</v>
      </c>
      <c r="F15" s="25">
        <f t="shared" si="2"/>
        <v>2735823</v>
      </c>
      <c r="G15" s="25">
        <f t="shared" si="2"/>
        <v>55</v>
      </c>
      <c r="H15" s="25">
        <f t="shared" si="2"/>
        <v>186255</v>
      </c>
      <c r="I15" s="25">
        <f t="shared" si="2"/>
        <v>119680</v>
      </c>
      <c r="J15" s="25">
        <f t="shared" si="2"/>
        <v>57503</v>
      </c>
      <c r="K15" s="25">
        <f t="shared" si="2"/>
        <v>59885954</v>
      </c>
    </row>
    <row r="16" spans="1:11" ht="15.75" customHeight="1">
      <c r="A16" s="24" t="s">
        <v>4</v>
      </c>
      <c r="B16" s="25">
        <f aca="true" t="shared" si="3" ref="B16:K16">B87+B162+B232</f>
        <v>213600327</v>
      </c>
      <c r="C16" s="25">
        <f t="shared" si="3"/>
        <v>39344247</v>
      </c>
      <c r="D16" s="25">
        <f t="shared" si="3"/>
        <v>2657960</v>
      </c>
      <c r="E16" s="25">
        <f t="shared" si="3"/>
        <v>22148269</v>
      </c>
      <c r="F16" s="25">
        <f t="shared" si="3"/>
        <v>13338403</v>
      </c>
      <c r="G16" s="25">
        <f t="shared" si="3"/>
        <v>254</v>
      </c>
      <c r="H16" s="25">
        <f t="shared" si="3"/>
        <v>899435</v>
      </c>
      <c r="I16" s="25">
        <f t="shared" si="3"/>
        <v>585200</v>
      </c>
      <c r="J16" s="25">
        <f t="shared" si="3"/>
        <v>292653</v>
      </c>
      <c r="K16" s="25">
        <f t="shared" si="3"/>
        <v>292866748</v>
      </c>
    </row>
    <row r="17" spans="1:11" ht="15.75" customHeight="1">
      <c r="A17" s="24" t="s">
        <v>5</v>
      </c>
      <c r="B17" s="25">
        <f aca="true" t="shared" si="4" ref="B17:K17">B88+B163+B233</f>
        <v>64052859</v>
      </c>
      <c r="C17" s="25">
        <f t="shared" si="4"/>
        <v>11797856</v>
      </c>
      <c r="D17" s="25">
        <f t="shared" si="4"/>
        <v>813608</v>
      </c>
      <c r="E17" s="25">
        <f t="shared" si="4"/>
        <v>6619871</v>
      </c>
      <c r="F17" s="25">
        <f t="shared" si="4"/>
        <v>4014932</v>
      </c>
      <c r="G17" s="25">
        <f t="shared" si="4"/>
        <v>84</v>
      </c>
      <c r="H17" s="25">
        <f t="shared" si="4"/>
        <v>274050</v>
      </c>
      <c r="I17" s="25">
        <f t="shared" si="4"/>
        <v>175532</v>
      </c>
      <c r="J17" s="25">
        <f t="shared" si="4"/>
        <v>82913</v>
      </c>
      <c r="K17" s="25">
        <f t="shared" si="4"/>
        <v>87831705</v>
      </c>
    </row>
    <row r="18" spans="1:11" ht="15.75" customHeight="1">
      <c r="A18" s="24" t="s">
        <v>6</v>
      </c>
      <c r="B18" s="25">
        <f aca="true" t="shared" si="5" ref="B18:K18">B89+B164+B234</f>
        <v>45772980</v>
      </c>
      <c r="C18" s="25">
        <f t="shared" si="5"/>
        <v>8430838</v>
      </c>
      <c r="D18" s="25">
        <f t="shared" si="5"/>
        <v>582060</v>
      </c>
      <c r="E18" s="25">
        <f t="shared" si="5"/>
        <v>4735813</v>
      </c>
      <c r="F18" s="25">
        <f t="shared" si="5"/>
        <v>2868356</v>
      </c>
      <c r="G18" s="25">
        <f t="shared" si="5"/>
        <v>62</v>
      </c>
      <c r="H18" s="25">
        <f t="shared" si="5"/>
        <v>195752</v>
      </c>
      <c r="I18" s="25">
        <f t="shared" si="5"/>
        <v>125444</v>
      </c>
      <c r="J18" s="25">
        <f t="shared" si="5"/>
        <v>58893</v>
      </c>
      <c r="K18" s="25">
        <f t="shared" si="5"/>
        <v>62770198</v>
      </c>
    </row>
    <row r="19" spans="1:11" ht="15.75" customHeight="1">
      <c r="A19" s="24" t="s">
        <v>7</v>
      </c>
      <c r="B19" s="25">
        <f aca="true" t="shared" si="6" ref="B19:K19">B90+B165+B235</f>
        <v>29218446</v>
      </c>
      <c r="C19" s="25">
        <f t="shared" si="6"/>
        <v>5381777</v>
      </c>
      <c r="D19" s="25">
        <f t="shared" si="6"/>
        <v>368541</v>
      </c>
      <c r="E19" s="25">
        <f t="shared" si="6"/>
        <v>3025001</v>
      </c>
      <c r="F19" s="25">
        <f t="shared" si="6"/>
        <v>1828672</v>
      </c>
      <c r="G19" s="25">
        <f t="shared" si="6"/>
        <v>38</v>
      </c>
      <c r="H19" s="25">
        <f t="shared" si="6"/>
        <v>124253</v>
      </c>
      <c r="I19" s="25">
        <f t="shared" si="6"/>
        <v>80065</v>
      </c>
      <c r="J19" s="25">
        <f t="shared" si="6"/>
        <v>38529</v>
      </c>
      <c r="K19" s="25">
        <f t="shared" si="6"/>
        <v>40065322</v>
      </c>
    </row>
    <row r="20" spans="1:11" ht="15.75" customHeight="1">
      <c r="A20" s="24" t="s">
        <v>8</v>
      </c>
      <c r="B20" s="25">
        <f aca="true" t="shared" si="7" ref="B20:K20">B91+B166+B236</f>
        <v>57553236</v>
      </c>
      <c r="C20" s="25">
        <f t="shared" si="7"/>
        <v>10600870</v>
      </c>
      <c r="D20" s="25">
        <f t="shared" si="7"/>
        <v>720709</v>
      </c>
      <c r="E20" s="25">
        <f t="shared" si="7"/>
        <v>5972183</v>
      </c>
      <c r="F20" s="25">
        <f t="shared" si="7"/>
        <v>3595741</v>
      </c>
      <c r="G20" s="25">
        <f t="shared" si="7"/>
        <v>73</v>
      </c>
      <c r="H20" s="25">
        <f t="shared" si="7"/>
        <v>243088</v>
      </c>
      <c r="I20" s="25">
        <f t="shared" si="7"/>
        <v>157699</v>
      </c>
      <c r="J20" s="25">
        <f t="shared" si="7"/>
        <v>77232</v>
      </c>
      <c r="K20" s="25">
        <f t="shared" si="7"/>
        <v>78920831</v>
      </c>
    </row>
    <row r="21" spans="1:11" ht="15.75" customHeight="1">
      <c r="A21" s="24" t="s">
        <v>9</v>
      </c>
      <c r="B21" s="25">
        <f aca="true" t="shared" si="8" ref="B21:K21">B92+B167+B237</f>
        <v>27955108</v>
      </c>
      <c r="C21" s="25">
        <f t="shared" si="8"/>
        <v>5149092</v>
      </c>
      <c r="D21" s="25">
        <f t="shared" si="8"/>
        <v>351921</v>
      </c>
      <c r="E21" s="25">
        <f t="shared" si="8"/>
        <v>2895742</v>
      </c>
      <c r="F21" s="25">
        <f t="shared" si="8"/>
        <v>1748836</v>
      </c>
      <c r="G21" s="25">
        <f t="shared" si="8"/>
        <v>36</v>
      </c>
      <c r="H21" s="25">
        <f t="shared" si="8"/>
        <v>118673</v>
      </c>
      <c r="I21" s="25">
        <f t="shared" si="8"/>
        <v>76602</v>
      </c>
      <c r="J21" s="25">
        <f t="shared" si="8"/>
        <v>37046</v>
      </c>
      <c r="K21" s="25">
        <f t="shared" si="8"/>
        <v>38333056</v>
      </c>
    </row>
    <row r="22" spans="1:11" ht="15.75" customHeight="1">
      <c r="A22" s="24" t="s">
        <v>10</v>
      </c>
      <c r="B22" s="25">
        <f aca="true" t="shared" si="9" ref="B22:K22">B93+B168+B238</f>
        <v>37541877</v>
      </c>
      <c r="C22" s="25">
        <f t="shared" si="9"/>
        <v>6915030</v>
      </c>
      <c r="D22" s="25">
        <f t="shared" si="9"/>
        <v>466954</v>
      </c>
      <c r="E22" s="25">
        <f t="shared" si="9"/>
        <v>3896404</v>
      </c>
      <c r="F22" s="25">
        <f t="shared" si="9"/>
        <v>2343373</v>
      </c>
      <c r="G22" s="25">
        <f t="shared" si="9"/>
        <v>45</v>
      </c>
      <c r="H22" s="25">
        <f t="shared" si="9"/>
        <v>157883</v>
      </c>
      <c r="I22" s="25">
        <f t="shared" si="9"/>
        <v>102855</v>
      </c>
      <c r="J22" s="25">
        <f t="shared" si="9"/>
        <v>51399</v>
      </c>
      <c r="K22" s="25">
        <f t="shared" si="9"/>
        <v>51475820</v>
      </c>
    </row>
    <row r="23" spans="1:11" ht="15.75" customHeight="1">
      <c r="A23" s="24" t="s">
        <v>11</v>
      </c>
      <c r="B23" s="25">
        <f aca="true" t="shared" si="10" ref="B23:K23">B94+B169+B239</f>
        <v>29650517</v>
      </c>
      <c r="C23" s="25">
        <f t="shared" si="10"/>
        <v>5461394</v>
      </c>
      <c r="D23" s="25">
        <f t="shared" si="10"/>
        <v>371640</v>
      </c>
      <c r="E23" s="25">
        <f t="shared" si="10"/>
        <v>3076013</v>
      </c>
      <c r="F23" s="25">
        <f t="shared" si="10"/>
        <v>1852850</v>
      </c>
      <c r="G23" s="25">
        <f t="shared" si="10"/>
        <v>38</v>
      </c>
      <c r="H23" s="25">
        <f t="shared" si="10"/>
        <v>125339</v>
      </c>
      <c r="I23" s="25">
        <f t="shared" si="10"/>
        <v>81246</v>
      </c>
      <c r="J23" s="25">
        <f t="shared" si="10"/>
        <v>39698</v>
      </c>
      <c r="K23" s="25">
        <f t="shared" si="10"/>
        <v>40658735</v>
      </c>
    </row>
    <row r="24" spans="1:11" ht="15.75" customHeight="1">
      <c r="A24" s="24" t="s">
        <v>12</v>
      </c>
      <c r="B24" s="25">
        <f aca="true" t="shared" si="11" ref="B24:K24">B95+B170+B240</f>
        <v>51990244</v>
      </c>
      <c r="C24" s="25">
        <f t="shared" si="11"/>
        <v>9576158</v>
      </c>
      <c r="D24" s="25">
        <f t="shared" si="11"/>
        <v>654622</v>
      </c>
      <c r="E24" s="25">
        <f t="shared" si="11"/>
        <v>5385266</v>
      </c>
      <c r="F24" s="25">
        <f t="shared" si="11"/>
        <v>3252558</v>
      </c>
      <c r="G24" s="25">
        <f t="shared" si="11"/>
        <v>66</v>
      </c>
      <c r="H24" s="25">
        <f t="shared" si="11"/>
        <v>220739</v>
      </c>
      <c r="I24" s="25">
        <f t="shared" si="11"/>
        <v>142463</v>
      </c>
      <c r="J24" s="25">
        <f t="shared" si="11"/>
        <v>68860</v>
      </c>
      <c r="K24" s="25">
        <f t="shared" si="11"/>
        <v>71290976</v>
      </c>
    </row>
    <row r="25" spans="1:11" ht="15.75" customHeight="1">
      <c r="A25" s="24" t="s">
        <v>13</v>
      </c>
      <c r="B25" s="25">
        <f aca="true" t="shared" si="12" ref="B25:K25">B96+B171+B241</f>
        <v>40560025</v>
      </c>
      <c r="C25" s="25">
        <f t="shared" si="12"/>
        <v>7470831</v>
      </c>
      <c r="D25" s="25">
        <f t="shared" si="12"/>
        <v>509083</v>
      </c>
      <c r="E25" s="25">
        <f t="shared" si="12"/>
        <v>4205743</v>
      </c>
      <c r="F25" s="25">
        <f t="shared" si="12"/>
        <v>2535477</v>
      </c>
      <c r="G25" s="25">
        <f t="shared" si="12"/>
        <v>52</v>
      </c>
      <c r="H25" s="25">
        <f t="shared" si="12"/>
        <v>171687</v>
      </c>
      <c r="I25" s="25">
        <f t="shared" si="12"/>
        <v>111140</v>
      </c>
      <c r="J25" s="25">
        <f t="shared" si="12"/>
        <v>54129</v>
      </c>
      <c r="K25" s="25">
        <f t="shared" si="12"/>
        <v>55618167</v>
      </c>
    </row>
    <row r="26" spans="1:11" ht="15.75" customHeight="1">
      <c r="A26" s="24" t="s">
        <v>14</v>
      </c>
      <c r="B26" s="25">
        <f aca="true" t="shared" si="13" ref="B26:K26">B97+B172+B242</f>
        <v>38717775</v>
      </c>
      <c r="C26" s="25">
        <f t="shared" si="13"/>
        <v>7131354</v>
      </c>
      <c r="D26" s="25">
        <f t="shared" si="13"/>
        <v>493058</v>
      </c>
      <c r="E26" s="25">
        <f t="shared" si="13"/>
        <v>4002315</v>
      </c>
      <c r="F26" s="25">
        <f t="shared" si="13"/>
        <v>2427481</v>
      </c>
      <c r="G26" s="25">
        <f t="shared" si="13"/>
        <v>52</v>
      </c>
      <c r="H26" s="25">
        <f t="shared" si="13"/>
        <v>165878</v>
      </c>
      <c r="I26" s="25">
        <f t="shared" si="13"/>
        <v>106109</v>
      </c>
      <c r="J26" s="25">
        <f t="shared" si="13"/>
        <v>49679</v>
      </c>
      <c r="K26" s="25">
        <f t="shared" si="13"/>
        <v>53093701</v>
      </c>
    </row>
    <row r="27" spans="1:11" ht="15.75" customHeight="1">
      <c r="A27" s="24" t="s">
        <v>15</v>
      </c>
      <c r="B27" s="25">
        <f aca="true" t="shared" si="14" ref="B27:K27">B98+B173+B243</f>
        <v>27152535</v>
      </c>
      <c r="C27" s="25">
        <f t="shared" si="14"/>
        <v>5001267</v>
      </c>
      <c r="D27" s="25">
        <f t="shared" si="14"/>
        <v>341715</v>
      </c>
      <c r="E27" s="25">
        <f t="shared" si="14"/>
        <v>2812915</v>
      </c>
      <c r="F27" s="25">
        <f t="shared" si="14"/>
        <v>1698496</v>
      </c>
      <c r="G27" s="25">
        <f t="shared" si="14"/>
        <v>35</v>
      </c>
      <c r="H27" s="25">
        <f t="shared" si="14"/>
        <v>115232</v>
      </c>
      <c r="I27" s="25">
        <f t="shared" si="14"/>
        <v>74402</v>
      </c>
      <c r="J27" s="25">
        <f t="shared" si="14"/>
        <v>36008</v>
      </c>
      <c r="K27" s="25">
        <f t="shared" si="14"/>
        <v>37232605</v>
      </c>
    </row>
    <row r="28" spans="1:11" ht="15.75" customHeight="1">
      <c r="A28" s="24" t="s">
        <v>16</v>
      </c>
      <c r="B28" s="25">
        <f aca="true" t="shared" si="15" ref="B28:K28">B99+B174+B244</f>
        <v>29548447</v>
      </c>
      <c r="C28" s="25">
        <f t="shared" si="15"/>
        <v>5442574</v>
      </c>
      <c r="D28" s="25">
        <f t="shared" si="15"/>
        <v>371638</v>
      </c>
      <c r="E28" s="25">
        <f t="shared" si="15"/>
        <v>3062066</v>
      </c>
      <c r="F28" s="25">
        <f t="shared" si="15"/>
        <v>1848015</v>
      </c>
      <c r="G28" s="25">
        <f t="shared" si="15"/>
        <v>38</v>
      </c>
      <c r="H28" s="25">
        <f t="shared" si="15"/>
        <v>125314</v>
      </c>
      <c r="I28" s="25">
        <f t="shared" si="15"/>
        <v>80968</v>
      </c>
      <c r="J28" s="25">
        <f t="shared" si="15"/>
        <v>39234</v>
      </c>
      <c r="K28" s="25">
        <f t="shared" si="15"/>
        <v>40518294</v>
      </c>
    </row>
    <row r="29" spans="1:11" ht="15.75" customHeight="1">
      <c r="A29" s="26" t="s">
        <v>17</v>
      </c>
      <c r="B29" s="27">
        <f aca="true" t="shared" si="16" ref="B29:K29">B100+B175+B245</f>
        <v>37452586</v>
      </c>
      <c r="C29" s="27">
        <f t="shared" si="16"/>
        <v>6898462</v>
      </c>
      <c r="D29" s="27">
        <f t="shared" si="16"/>
        <v>470358</v>
      </c>
      <c r="E29" s="27">
        <f t="shared" si="16"/>
        <v>3883219</v>
      </c>
      <c r="F29" s="27">
        <f t="shared" si="16"/>
        <v>2341464</v>
      </c>
      <c r="G29" s="27">
        <f t="shared" si="16"/>
        <v>47</v>
      </c>
      <c r="H29" s="27">
        <f t="shared" si="16"/>
        <v>158605</v>
      </c>
      <c r="I29" s="27">
        <f t="shared" si="16"/>
        <v>102625</v>
      </c>
      <c r="J29" s="27">
        <f t="shared" si="16"/>
        <v>49901</v>
      </c>
      <c r="K29" s="27">
        <f t="shared" si="16"/>
        <v>51357267</v>
      </c>
    </row>
    <row r="30" spans="1:14" ht="15.75" customHeight="1">
      <c r="A30" s="28" t="s">
        <v>40</v>
      </c>
      <c r="B30" s="29">
        <f aca="true" t="shared" si="17" ref="B30:K30">SUM(B13:B29)</f>
        <v>878227095</v>
      </c>
      <c r="C30" s="29">
        <f t="shared" si="17"/>
        <v>161762621</v>
      </c>
      <c r="D30" s="29">
        <f t="shared" si="17"/>
        <v>11034528</v>
      </c>
      <c r="E30" s="29">
        <f t="shared" si="17"/>
        <v>90979641</v>
      </c>
      <c r="F30" s="29">
        <f t="shared" si="17"/>
        <v>54925806</v>
      </c>
      <c r="G30" s="29">
        <f t="shared" si="17"/>
        <v>1108</v>
      </c>
      <c r="H30" s="29">
        <f t="shared" si="17"/>
        <v>3723485</v>
      </c>
      <c r="I30" s="29">
        <f t="shared" si="17"/>
        <v>2406422</v>
      </c>
      <c r="J30" s="29">
        <f t="shared" si="17"/>
        <v>1170612</v>
      </c>
      <c r="K30" s="29">
        <f t="shared" si="17"/>
        <v>1204231318</v>
      </c>
      <c r="N30" s="66"/>
    </row>
    <row r="31" spans="1:11" ht="12.75">
      <c r="A31" s="8"/>
      <c r="B31" s="8"/>
      <c r="C31" s="8"/>
      <c r="D31" s="8"/>
      <c r="E31" s="8"/>
      <c r="F31" s="8"/>
      <c r="G31" s="15">
        <f>G30+H30+I30</f>
        <v>6131015</v>
      </c>
      <c r="H31" s="8"/>
      <c r="I31" s="8"/>
      <c r="J31" s="8"/>
      <c r="K31" s="8"/>
    </row>
    <row r="32" spans="1:1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30"/>
    </row>
    <row r="34" spans="1:11" ht="87" customHeight="1">
      <c r="A34" s="23" t="s">
        <v>55</v>
      </c>
      <c r="B34" s="13" t="s">
        <v>27</v>
      </c>
      <c r="C34" s="13" t="s">
        <v>28</v>
      </c>
      <c r="D34" s="13" t="s">
        <v>29</v>
      </c>
      <c r="E34" s="13" t="s">
        <v>30</v>
      </c>
      <c r="F34" s="31" t="s">
        <v>26</v>
      </c>
      <c r="G34" s="31" t="s">
        <v>32</v>
      </c>
      <c r="H34" s="32" t="s">
        <v>37</v>
      </c>
      <c r="I34" s="52" t="s">
        <v>38</v>
      </c>
      <c r="J34" s="52" t="s">
        <v>38</v>
      </c>
      <c r="K34" s="32" t="s">
        <v>40</v>
      </c>
    </row>
    <row r="35" spans="1:15" ht="15.75" customHeight="1">
      <c r="A35" s="24" t="s">
        <v>1</v>
      </c>
      <c r="B35" s="25">
        <f aca="true" t="shared" si="18" ref="B35:K35">B106+B181+B251</f>
        <v>186511</v>
      </c>
      <c r="C35" s="25">
        <f t="shared" si="18"/>
        <v>308582</v>
      </c>
      <c r="D35" s="25">
        <f t="shared" si="18"/>
        <v>294229</v>
      </c>
      <c r="E35" s="25">
        <f t="shared" si="18"/>
        <v>487019</v>
      </c>
      <c r="F35" s="25">
        <f t="shared" si="18"/>
        <v>1928230</v>
      </c>
      <c r="G35" s="33">
        <f t="shared" si="18"/>
        <v>1809689</v>
      </c>
      <c r="H35" s="25">
        <f t="shared" si="18"/>
        <v>48522091</v>
      </c>
      <c r="I35" s="25">
        <f t="shared" si="18"/>
        <v>0</v>
      </c>
      <c r="J35" s="25">
        <f aca="true" t="shared" si="19" ref="J35:J51">J106+J181+J251</f>
        <v>0</v>
      </c>
      <c r="K35" s="25">
        <f t="shared" si="18"/>
        <v>48522091</v>
      </c>
      <c r="M35" s="22"/>
      <c r="O35" s="51"/>
    </row>
    <row r="36" spans="1:15" ht="15.75" customHeight="1">
      <c r="A36" s="24" t="s">
        <v>2</v>
      </c>
      <c r="B36" s="25">
        <f aca="true" t="shared" si="20" ref="B36:K36">B107+B182+B252</f>
        <v>428964</v>
      </c>
      <c r="C36" s="25">
        <f t="shared" si="20"/>
        <v>1318412</v>
      </c>
      <c r="D36" s="25">
        <f t="shared" si="20"/>
        <v>677283</v>
      </c>
      <c r="E36" s="25">
        <f t="shared" si="20"/>
        <v>2080786</v>
      </c>
      <c r="F36" s="25">
        <f t="shared" si="20"/>
        <v>4637756</v>
      </c>
      <c r="G36" s="33">
        <f t="shared" si="20"/>
        <v>0</v>
      </c>
      <c r="H36" s="25">
        <f t="shared" si="20"/>
        <v>107947309</v>
      </c>
      <c r="I36" s="25">
        <f t="shared" si="20"/>
        <v>0</v>
      </c>
      <c r="J36" s="25">
        <f t="shared" si="19"/>
        <v>0</v>
      </c>
      <c r="K36" s="25">
        <f t="shared" si="20"/>
        <v>107947309</v>
      </c>
      <c r="M36" s="22"/>
      <c r="O36" s="51"/>
    </row>
    <row r="37" spans="1:15" ht="15.75" customHeight="1">
      <c r="A37" s="24" t="s">
        <v>3</v>
      </c>
      <c r="B37" s="25">
        <f aca="true" t="shared" si="21" ref="B37:K37">B108+B183+B253</f>
        <v>265836</v>
      </c>
      <c r="C37" s="25">
        <f t="shared" si="21"/>
        <v>561572</v>
      </c>
      <c r="D37" s="25">
        <f t="shared" si="21"/>
        <v>419947</v>
      </c>
      <c r="E37" s="25">
        <f t="shared" si="21"/>
        <v>886302</v>
      </c>
      <c r="F37" s="25">
        <f t="shared" si="21"/>
        <v>1978508</v>
      </c>
      <c r="G37" s="33">
        <f t="shared" si="21"/>
        <v>1405007</v>
      </c>
      <c r="H37" s="25">
        <f t="shared" si="21"/>
        <v>65403126</v>
      </c>
      <c r="I37" s="25">
        <f t="shared" si="21"/>
        <v>0</v>
      </c>
      <c r="J37" s="25">
        <f t="shared" si="19"/>
        <v>0</v>
      </c>
      <c r="K37" s="25">
        <f t="shared" si="21"/>
        <v>65403126</v>
      </c>
      <c r="M37" s="22"/>
      <c r="O37" s="51"/>
    </row>
    <row r="38" spans="1:15" ht="15.75" customHeight="1">
      <c r="A38" s="24" t="s">
        <v>4</v>
      </c>
      <c r="B38" s="25">
        <f aca="true" t="shared" si="22" ref="B38:K38">B109+B184+B254</f>
        <v>1308634</v>
      </c>
      <c r="C38" s="25">
        <f t="shared" si="22"/>
        <v>3492155</v>
      </c>
      <c r="D38" s="25">
        <f t="shared" si="22"/>
        <v>2065354</v>
      </c>
      <c r="E38" s="25">
        <f t="shared" si="22"/>
        <v>5511500</v>
      </c>
      <c r="F38" s="25">
        <f t="shared" si="22"/>
        <v>41005583</v>
      </c>
      <c r="G38" s="33">
        <f t="shared" si="22"/>
        <v>4094598</v>
      </c>
      <c r="H38" s="25">
        <f t="shared" si="22"/>
        <v>350344572</v>
      </c>
      <c r="I38" s="25">
        <f t="shared" si="22"/>
        <v>0</v>
      </c>
      <c r="J38" s="25">
        <f t="shared" si="19"/>
        <v>0</v>
      </c>
      <c r="K38" s="25">
        <f t="shared" si="22"/>
        <v>350344572</v>
      </c>
      <c r="M38" s="22"/>
      <c r="O38" s="51"/>
    </row>
    <row r="39" spans="1:15" ht="15.75" customHeight="1">
      <c r="A39" s="24" t="s">
        <v>5</v>
      </c>
      <c r="B39" s="25">
        <f aca="true" t="shared" si="23" ref="B39:K39">B110+B185+B255</f>
        <v>380112</v>
      </c>
      <c r="C39" s="25">
        <f t="shared" si="23"/>
        <v>1028268</v>
      </c>
      <c r="D39" s="25">
        <f t="shared" si="23"/>
        <v>600330</v>
      </c>
      <c r="E39" s="25">
        <f t="shared" si="23"/>
        <v>1622868</v>
      </c>
      <c r="F39" s="25">
        <f t="shared" si="23"/>
        <v>375092</v>
      </c>
      <c r="G39" s="33">
        <f t="shared" si="23"/>
        <v>0</v>
      </c>
      <c r="H39" s="25">
        <f t="shared" si="23"/>
        <v>91838375</v>
      </c>
      <c r="I39" s="25">
        <f t="shared" si="23"/>
        <v>0</v>
      </c>
      <c r="J39" s="25">
        <f t="shared" si="19"/>
        <v>0</v>
      </c>
      <c r="K39" s="25">
        <f t="shared" si="23"/>
        <v>91838375</v>
      </c>
      <c r="M39" s="22"/>
      <c r="O39" s="51"/>
    </row>
    <row r="40" spans="1:15" ht="15.75" customHeight="1">
      <c r="A40" s="24" t="s">
        <v>6</v>
      </c>
      <c r="B40" s="25">
        <f aca="true" t="shared" si="24" ref="B40:K40">B111+B186+B256</f>
        <v>263925</v>
      </c>
      <c r="C40" s="25">
        <f t="shared" si="24"/>
        <v>706257</v>
      </c>
      <c r="D40" s="25">
        <f t="shared" si="24"/>
        <v>416566</v>
      </c>
      <c r="E40" s="25">
        <f t="shared" si="24"/>
        <v>1114651</v>
      </c>
      <c r="F40" s="25">
        <f t="shared" si="24"/>
        <v>3450311</v>
      </c>
      <c r="G40" s="33">
        <f t="shared" si="24"/>
        <v>984810</v>
      </c>
      <c r="H40" s="25">
        <f t="shared" si="24"/>
        <v>69706718</v>
      </c>
      <c r="I40" s="25">
        <f t="shared" si="24"/>
        <v>0</v>
      </c>
      <c r="J40" s="25">
        <f t="shared" si="19"/>
        <v>0</v>
      </c>
      <c r="K40" s="25">
        <f t="shared" si="24"/>
        <v>69706718</v>
      </c>
      <c r="M40" s="22"/>
      <c r="O40" s="51"/>
    </row>
    <row r="41" spans="1:15" ht="15.75" customHeight="1">
      <c r="A41" s="24" t="s">
        <v>7</v>
      </c>
      <c r="B41" s="25">
        <f aca="true" t="shared" si="25" ref="B41:K41">B112+B187+B257</f>
        <v>173090</v>
      </c>
      <c r="C41" s="25">
        <f t="shared" si="25"/>
        <v>156223</v>
      </c>
      <c r="D41" s="25">
        <f t="shared" si="25"/>
        <v>273214</v>
      </c>
      <c r="E41" s="25">
        <f t="shared" si="25"/>
        <v>246560</v>
      </c>
      <c r="F41" s="25">
        <f t="shared" si="25"/>
        <v>2580835</v>
      </c>
      <c r="G41" s="33">
        <f t="shared" si="25"/>
        <v>636015</v>
      </c>
      <c r="H41" s="25">
        <f t="shared" si="25"/>
        <v>44131259</v>
      </c>
      <c r="I41" s="25">
        <f t="shared" si="25"/>
        <v>0</v>
      </c>
      <c r="J41" s="25">
        <f t="shared" si="19"/>
        <v>0</v>
      </c>
      <c r="K41" s="25">
        <f t="shared" si="25"/>
        <v>44131259</v>
      </c>
      <c r="M41" s="22"/>
      <c r="O41" s="51"/>
    </row>
    <row r="42" spans="1:15" ht="15.75" customHeight="1">
      <c r="A42" s="24" t="s">
        <v>8</v>
      </c>
      <c r="B42" s="25">
        <f aca="true" t="shared" si="26" ref="B42:K42">B113+B188+B258</f>
        <v>336682</v>
      </c>
      <c r="C42" s="25">
        <f t="shared" si="26"/>
        <v>962682</v>
      </c>
      <c r="D42" s="25">
        <f t="shared" si="26"/>
        <v>530983</v>
      </c>
      <c r="E42" s="25">
        <f t="shared" si="26"/>
        <v>1519357</v>
      </c>
      <c r="F42" s="25">
        <f t="shared" si="26"/>
        <v>8234251</v>
      </c>
      <c r="G42" s="33">
        <f t="shared" si="26"/>
        <v>791390</v>
      </c>
      <c r="H42" s="25">
        <f t="shared" si="26"/>
        <v>91296176</v>
      </c>
      <c r="I42" s="25">
        <f t="shared" si="26"/>
        <v>0</v>
      </c>
      <c r="J42" s="25">
        <f t="shared" si="19"/>
        <v>0</v>
      </c>
      <c r="K42" s="25">
        <f t="shared" si="26"/>
        <v>91296176</v>
      </c>
      <c r="M42" s="22"/>
      <c r="O42" s="51"/>
    </row>
    <row r="43" spans="1:15" ht="15.75" customHeight="1">
      <c r="A43" s="24" t="s">
        <v>9</v>
      </c>
      <c r="B43" s="25">
        <f aca="true" t="shared" si="27" ref="B43:K43">B114+B189+B259</f>
        <v>165355</v>
      </c>
      <c r="C43" s="25">
        <f t="shared" si="27"/>
        <v>194947</v>
      </c>
      <c r="D43" s="25">
        <f t="shared" si="27"/>
        <v>260959</v>
      </c>
      <c r="E43" s="25">
        <f t="shared" si="27"/>
        <v>307675</v>
      </c>
      <c r="F43" s="25">
        <f t="shared" si="27"/>
        <v>1539684</v>
      </c>
      <c r="G43" s="33">
        <f t="shared" si="27"/>
        <v>827243</v>
      </c>
      <c r="H43" s="25">
        <f t="shared" si="27"/>
        <v>41628919</v>
      </c>
      <c r="I43" s="25">
        <f t="shared" si="27"/>
        <v>0</v>
      </c>
      <c r="J43" s="25">
        <f t="shared" si="19"/>
        <v>0</v>
      </c>
      <c r="K43" s="25">
        <f t="shared" si="27"/>
        <v>41628919</v>
      </c>
      <c r="M43" s="22"/>
      <c r="O43" s="51"/>
    </row>
    <row r="44" spans="1:15" ht="15.75" customHeight="1">
      <c r="A44" s="24" t="s">
        <v>10</v>
      </c>
      <c r="B44" s="25">
        <f aca="true" t="shared" si="28" ref="B44:K44">B115+B190+B260</f>
        <v>226056</v>
      </c>
      <c r="C44" s="25">
        <f t="shared" si="28"/>
        <v>444898</v>
      </c>
      <c r="D44" s="25">
        <f t="shared" si="28"/>
        <v>356605</v>
      </c>
      <c r="E44" s="25">
        <f t="shared" si="28"/>
        <v>702161</v>
      </c>
      <c r="F44" s="25">
        <f t="shared" si="28"/>
        <v>985637</v>
      </c>
      <c r="G44" s="33">
        <f t="shared" si="28"/>
        <v>0</v>
      </c>
      <c r="H44" s="25">
        <f t="shared" si="28"/>
        <v>54191177</v>
      </c>
      <c r="I44" s="25">
        <f t="shared" si="28"/>
        <v>0</v>
      </c>
      <c r="J44" s="25">
        <f t="shared" si="19"/>
        <v>0</v>
      </c>
      <c r="K44" s="25">
        <f t="shared" si="28"/>
        <v>54191177</v>
      </c>
      <c r="M44" s="22"/>
      <c r="O44" s="51"/>
    </row>
    <row r="45" spans="1:15" ht="15.75" customHeight="1">
      <c r="A45" s="24" t="s">
        <v>11</v>
      </c>
      <c r="B45" s="25">
        <f aca="true" t="shared" si="29" ref="B45:K45">B116+B191+B261</f>
        <v>173573</v>
      </c>
      <c r="C45" s="25">
        <f t="shared" si="29"/>
        <v>155866</v>
      </c>
      <c r="D45" s="25">
        <f t="shared" si="29"/>
        <v>273767</v>
      </c>
      <c r="E45" s="25">
        <f t="shared" si="29"/>
        <v>245996</v>
      </c>
      <c r="F45" s="25">
        <f t="shared" si="29"/>
        <v>5460287</v>
      </c>
      <c r="G45" s="33">
        <f t="shared" si="29"/>
        <v>0</v>
      </c>
      <c r="H45" s="25">
        <f t="shared" si="29"/>
        <v>46968224</v>
      </c>
      <c r="I45" s="25">
        <f t="shared" si="29"/>
        <v>0</v>
      </c>
      <c r="J45" s="25">
        <f t="shared" si="19"/>
        <v>0</v>
      </c>
      <c r="K45" s="25">
        <f t="shared" si="29"/>
        <v>46968224</v>
      </c>
      <c r="M45" s="22"/>
      <c r="O45" s="51"/>
    </row>
    <row r="46" spans="1:15" ht="15.75" customHeight="1">
      <c r="A46" s="24" t="s">
        <v>12</v>
      </c>
      <c r="B46" s="25">
        <f aca="true" t="shared" si="30" ref="B46:K46">B117+B192+B262</f>
        <v>307432</v>
      </c>
      <c r="C46" s="25">
        <f t="shared" si="30"/>
        <v>845081</v>
      </c>
      <c r="D46" s="25">
        <f t="shared" si="30"/>
        <v>485183</v>
      </c>
      <c r="E46" s="25">
        <f t="shared" si="30"/>
        <v>1333751</v>
      </c>
      <c r="F46" s="25">
        <f t="shared" si="30"/>
        <v>715651</v>
      </c>
      <c r="G46" s="33">
        <f t="shared" si="30"/>
        <v>0</v>
      </c>
      <c r="H46" s="25">
        <f t="shared" si="30"/>
        <v>74978074</v>
      </c>
      <c r="I46" s="25">
        <f t="shared" si="30"/>
        <v>0</v>
      </c>
      <c r="J46" s="25">
        <f t="shared" si="19"/>
        <v>0</v>
      </c>
      <c r="K46" s="25">
        <f t="shared" si="30"/>
        <v>74978074</v>
      </c>
      <c r="M46" s="22"/>
      <c r="O46" s="51"/>
    </row>
    <row r="47" spans="1:15" ht="15.75" customHeight="1">
      <c r="A47" s="24" t="s">
        <v>13</v>
      </c>
      <c r="B47" s="25">
        <f aca="true" t="shared" si="31" ref="B47:K47">B118+B193+B263</f>
        <v>238262</v>
      </c>
      <c r="C47" s="25">
        <f t="shared" si="31"/>
        <v>705553</v>
      </c>
      <c r="D47" s="25">
        <f t="shared" si="31"/>
        <v>375868</v>
      </c>
      <c r="E47" s="25">
        <f t="shared" si="31"/>
        <v>1113539</v>
      </c>
      <c r="F47" s="25">
        <f t="shared" si="31"/>
        <v>996363</v>
      </c>
      <c r="G47" s="33">
        <f t="shared" si="31"/>
        <v>0</v>
      </c>
      <c r="H47" s="25">
        <f t="shared" si="31"/>
        <v>59047752</v>
      </c>
      <c r="I47" s="25">
        <f t="shared" si="31"/>
        <v>0</v>
      </c>
      <c r="J47" s="25">
        <f t="shared" si="19"/>
        <v>0</v>
      </c>
      <c r="K47" s="25">
        <f t="shared" si="31"/>
        <v>59047752</v>
      </c>
      <c r="M47" s="22"/>
      <c r="O47" s="51"/>
    </row>
    <row r="48" spans="1:15" ht="15.75" customHeight="1">
      <c r="A48" s="24" t="s">
        <v>14</v>
      </c>
      <c r="B48" s="25">
        <f aca="true" t="shared" si="32" ref="B48:K48">B119+B194+B264</f>
        <v>225840</v>
      </c>
      <c r="C48" s="25">
        <f t="shared" si="32"/>
        <v>481234</v>
      </c>
      <c r="D48" s="25">
        <f t="shared" si="32"/>
        <v>356597</v>
      </c>
      <c r="E48" s="25">
        <f t="shared" si="32"/>
        <v>759510</v>
      </c>
      <c r="F48" s="25">
        <f t="shared" si="32"/>
        <v>9359872</v>
      </c>
      <c r="G48" s="33">
        <f t="shared" si="32"/>
        <v>0</v>
      </c>
      <c r="H48" s="25">
        <f t="shared" si="32"/>
        <v>64276754</v>
      </c>
      <c r="I48" s="25">
        <f t="shared" si="32"/>
        <v>0</v>
      </c>
      <c r="J48" s="25">
        <f t="shared" si="19"/>
        <v>0</v>
      </c>
      <c r="K48" s="25">
        <f t="shared" si="32"/>
        <v>64276754</v>
      </c>
      <c r="M48" s="22"/>
      <c r="O48" s="51"/>
    </row>
    <row r="49" spans="1:15" ht="15.75" customHeight="1">
      <c r="A49" s="24" t="s">
        <v>15</v>
      </c>
      <c r="B49" s="25">
        <f aca="true" t="shared" si="33" ref="B49:K49">B120+B195+B265</f>
        <v>160482</v>
      </c>
      <c r="C49" s="25">
        <f t="shared" si="33"/>
        <v>248759</v>
      </c>
      <c r="D49" s="25">
        <f t="shared" si="33"/>
        <v>253258</v>
      </c>
      <c r="E49" s="25">
        <f t="shared" si="33"/>
        <v>392603</v>
      </c>
      <c r="F49" s="25">
        <f t="shared" si="33"/>
        <v>350331</v>
      </c>
      <c r="G49" s="33">
        <f t="shared" si="33"/>
        <v>965014</v>
      </c>
      <c r="H49" s="25">
        <f t="shared" si="33"/>
        <v>39603052</v>
      </c>
      <c r="I49" s="25">
        <f t="shared" si="33"/>
        <v>0</v>
      </c>
      <c r="J49" s="25">
        <f t="shared" si="19"/>
        <v>0</v>
      </c>
      <c r="K49" s="25">
        <f t="shared" si="33"/>
        <v>39603052</v>
      </c>
      <c r="M49" s="22"/>
      <c r="O49" s="51"/>
    </row>
    <row r="50" spans="1:15" ht="15.75" customHeight="1">
      <c r="A50" s="24" t="s">
        <v>16</v>
      </c>
      <c r="B50" s="25">
        <f aca="true" t="shared" si="34" ref="B50:K50">B121+B196+B266</f>
        <v>174040</v>
      </c>
      <c r="C50" s="25">
        <f t="shared" si="34"/>
        <v>298419</v>
      </c>
      <c r="D50" s="25">
        <f t="shared" si="34"/>
        <v>274616</v>
      </c>
      <c r="E50" s="25">
        <f t="shared" si="34"/>
        <v>470980</v>
      </c>
      <c r="F50" s="25">
        <f t="shared" si="34"/>
        <v>1205819</v>
      </c>
      <c r="G50" s="33">
        <f t="shared" si="34"/>
        <v>1466721</v>
      </c>
      <c r="H50" s="25">
        <f t="shared" si="34"/>
        <v>44408889</v>
      </c>
      <c r="I50" s="25">
        <f t="shared" si="34"/>
        <v>0</v>
      </c>
      <c r="J50" s="25">
        <f t="shared" si="19"/>
        <v>0</v>
      </c>
      <c r="K50" s="25">
        <f t="shared" si="34"/>
        <v>44408889</v>
      </c>
      <c r="M50" s="22"/>
      <c r="O50" s="51"/>
    </row>
    <row r="51" spans="1:15" ht="15.75" customHeight="1">
      <c r="A51" s="26" t="s">
        <v>17</v>
      </c>
      <c r="B51" s="27">
        <f aca="true" t="shared" si="35" ref="B51:K51">B122+B197+B267</f>
        <v>219739</v>
      </c>
      <c r="C51" s="27">
        <f t="shared" si="35"/>
        <v>305003</v>
      </c>
      <c r="D51" s="27">
        <f t="shared" si="35"/>
        <v>346653</v>
      </c>
      <c r="E51" s="27">
        <f t="shared" si="35"/>
        <v>481370</v>
      </c>
      <c r="F51" s="27">
        <f t="shared" si="35"/>
        <v>5040510</v>
      </c>
      <c r="G51" s="34">
        <f t="shared" si="35"/>
        <v>0</v>
      </c>
      <c r="H51" s="27">
        <f t="shared" si="35"/>
        <v>57750542</v>
      </c>
      <c r="I51" s="27">
        <f t="shared" si="35"/>
        <v>0</v>
      </c>
      <c r="J51" s="27">
        <f t="shared" si="19"/>
        <v>0</v>
      </c>
      <c r="K51" s="27">
        <f t="shared" si="35"/>
        <v>57750542</v>
      </c>
      <c r="M51" s="22"/>
      <c r="O51" s="51"/>
    </row>
    <row r="52" spans="1:17" ht="15.75" customHeight="1">
      <c r="A52" s="28" t="s">
        <v>40</v>
      </c>
      <c r="B52" s="35">
        <f aca="true" t="shared" si="36" ref="B52:K52">SUM(B35:B51)</f>
        <v>5234533</v>
      </c>
      <c r="C52" s="35">
        <f t="shared" si="36"/>
        <v>12213911</v>
      </c>
      <c r="D52" s="35">
        <f t="shared" si="36"/>
        <v>8261412</v>
      </c>
      <c r="E52" s="35">
        <f t="shared" si="36"/>
        <v>19276628</v>
      </c>
      <c r="F52" s="35">
        <f t="shared" si="36"/>
        <v>89844720</v>
      </c>
      <c r="G52" s="35">
        <f t="shared" si="36"/>
        <v>12980487</v>
      </c>
      <c r="H52" s="35">
        <f t="shared" si="36"/>
        <v>1352043009</v>
      </c>
      <c r="I52" s="35">
        <f t="shared" si="36"/>
        <v>0</v>
      </c>
      <c r="J52" s="35">
        <f t="shared" si="36"/>
        <v>0</v>
      </c>
      <c r="K52" s="35">
        <f t="shared" si="36"/>
        <v>1352043009</v>
      </c>
      <c r="N52" s="66"/>
      <c r="O52" s="66"/>
      <c r="P52" s="66"/>
      <c r="Q52" s="66"/>
    </row>
    <row r="53" ht="12.75">
      <c r="G53" s="18"/>
    </row>
    <row r="54" spans="1:17" s="2" customFormat="1" ht="18" customHeight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3"/>
      <c r="M54" s="3"/>
      <c r="N54" s="67"/>
      <c r="P54" s="67"/>
      <c r="Q54" s="67"/>
    </row>
    <row r="55" spans="1:11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ht="12.75">
      <c r="D56" s="9"/>
    </row>
    <row r="57" ht="12.75">
      <c r="D57" s="9"/>
    </row>
    <row r="58" ht="12.75">
      <c r="D58" s="9"/>
    </row>
    <row r="71" spans="1:4" ht="12.75">
      <c r="A71" s="8"/>
      <c r="B71" s="8"/>
      <c r="C71" s="8"/>
      <c r="D71" s="8"/>
    </row>
    <row r="72" spans="1:4" ht="12.75">
      <c r="A72" s="8"/>
      <c r="B72" s="8"/>
      <c r="C72" s="8"/>
      <c r="D72" s="8"/>
    </row>
    <row r="73" spans="1:4" ht="12.75">
      <c r="A73" s="8"/>
      <c r="B73" s="8"/>
      <c r="C73" s="8"/>
      <c r="D73" s="8"/>
    </row>
    <row r="74" spans="1:4" ht="12.75">
      <c r="A74" s="8"/>
      <c r="B74" s="8"/>
      <c r="C74" s="8"/>
      <c r="D74" s="8"/>
    </row>
    <row r="75" spans="1:4" ht="12.75">
      <c r="A75" s="8"/>
      <c r="B75" s="8"/>
      <c r="C75" s="8"/>
      <c r="D75" s="8"/>
    </row>
    <row r="76" spans="1:4" ht="12.75">
      <c r="A76" s="8"/>
      <c r="B76" s="8"/>
      <c r="C76" s="8"/>
      <c r="D76" s="8"/>
    </row>
    <row r="77" ht="12.75"/>
    <row r="78" ht="12.75"/>
    <row r="79" ht="12.75"/>
    <row r="80" spans="1:17" ht="15">
      <c r="A80" s="86" t="s">
        <v>20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N80" s="65"/>
      <c r="P80" s="65"/>
      <c r="Q80" s="65"/>
    </row>
    <row r="81" spans="1:17" ht="15">
      <c r="A81" s="84" t="s">
        <v>52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N81" s="65"/>
      <c r="P81" s="65"/>
      <c r="Q81" s="65"/>
    </row>
    <row r="82" spans="14:17" ht="12.75">
      <c r="N82" s="65"/>
      <c r="P82" s="65"/>
      <c r="Q82" s="65"/>
    </row>
    <row r="83" spans="1:17" s="37" customFormat="1" ht="87" customHeight="1">
      <c r="A83" s="23" t="s">
        <v>55</v>
      </c>
      <c r="B83" s="23" t="s">
        <v>0</v>
      </c>
      <c r="C83" s="23" t="s">
        <v>35</v>
      </c>
      <c r="D83" s="23" t="s">
        <v>22</v>
      </c>
      <c r="E83" s="23" t="s">
        <v>18</v>
      </c>
      <c r="F83" s="23" t="s">
        <v>19</v>
      </c>
      <c r="G83" s="23" t="s">
        <v>25</v>
      </c>
      <c r="H83" s="23" t="s">
        <v>21</v>
      </c>
      <c r="I83" s="23" t="s">
        <v>23</v>
      </c>
      <c r="J83" s="74" t="s">
        <v>57</v>
      </c>
      <c r="K83" s="23" t="s">
        <v>43</v>
      </c>
      <c r="L83" s="36"/>
      <c r="M83" s="36"/>
      <c r="N83" s="68"/>
      <c r="P83" s="68"/>
      <c r="Q83" s="68"/>
    </row>
    <row r="84" spans="1:17" s="21" customFormat="1" ht="15.75" customHeight="1">
      <c r="A84" s="24" t="s">
        <v>1</v>
      </c>
      <c r="B84" s="33">
        <v>10865529</v>
      </c>
      <c r="C84" s="33">
        <v>2002088</v>
      </c>
      <c r="D84" s="33">
        <v>97010</v>
      </c>
      <c r="E84" s="33">
        <v>1207776</v>
      </c>
      <c r="F84" s="33">
        <v>636706</v>
      </c>
      <c r="G84" s="33">
        <v>0</v>
      </c>
      <c r="H84" s="33">
        <v>34432</v>
      </c>
      <c r="I84" s="33">
        <v>29686</v>
      </c>
      <c r="J84" s="33">
        <v>25198</v>
      </c>
      <c r="K84" s="25">
        <f>SUM(B84:J84)</f>
        <v>14898425</v>
      </c>
      <c r="L84" s="20"/>
      <c r="M84" s="20"/>
      <c r="N84" s="69"/>
      <c r="P84" s="69"/>
      <c r="Q84" s="69"/>
    </row>
    <row r="85" spans="1:17" s="21" customFormat="1" ht="15.75" customHeight="1">
      <c r="A85" s="24" t="s">
        <v>2</v>
      </c>
      <c r="B85" s="33">
        <v>23217081</v>
      </c>
      <c r="C85" s="33">
        <v>4277990</v>
      </c>
      <c r="D85" s="33">
        <v>207287</v>
      </c>
      <c r="E85" s="33">
        <v>2580732</v>
      </c>
      <c r="F85" s="33">
        <v>1360492</v>
      </c>
      <c r="G85" s="33">
        <v>0</v>
      </c>
      <c r="H85" s="33">
        <v>73573</v>
      </c>
      <c r="I85" s="33">
        <v>63432</v>
      </c>
      <c r="J85" s="33">
        <v>53843</v>
      </c>
      <c r="K85" s="25">
        <f aca="true" t="shared" si="37" ref="K85:K100">SUM(B85:J85)</f>
        <v>31834430</v>
      </c>
      <c r="L85" s="20"/>
      <c r="M85" s="20"/>
      <c r="N85" s="69"/>
      <c r="P85" s="69"/>
      <c r="Q85" s="69"/>
    </row>
    <row r="86" spans="1:17" s="21" customFormat="1" ht="15.75" customHeight="1">
      <c r="A86" s="24" t="s">
        <v>3</v>
      </c>
      <c r="B86" s="33">
        <v>13699561</v>
      </c>
      <c r="C86" s="33">
        <v>2524288</v>
      </c>
      <c r="D86" s="33">
        <v>122313</v>
      </c>
      <c r="E86" s="33">
        <v>1522797</v>
      </c>
      <c r="F86" s="33">
        <v>802777</v>
      </c>
      <c r="G86" s="33">
        <v>0</v>
      </c>
      <c r="H86" s="33">
        <v>43413</v>
      </c>
      <c r="I86" s="33">
        <v>37429</v>
      </c>
      <c r="J86" s="33">
        <v>31771</v>
      </c>
      <c r="K86" s="25">
        <f t="shared" si="37"/>
        <v>18784349</v>
      </c>
      <c r="L86" s="20"/>
      <c r="M86" s="20"/>
      <c r="N86" s="69"/>
      <c r="P86" s="69"/>
      <c r="Q86" s="69"/>
    </row>
    <row r="87" spans="1:17" s="7" customFormat="1" ht="15.75" customHeight="1">
      <c r="A87" s="24" t="s">
        <v>4</v>
      </c>
      <c r="B87" s="33">
        <v>73399199</v>
      </c>
      <c r="C87" s="33">
        <v>13524572</v>
      </c>
      <c r="D87" s="33">
        <v>655324</v>
      </c>
      <c r="E87" s="33">
        <v>8158808</v>
      </c>
      <c r="F87" s="33">
        <v>4301101</v>
      </c>
      <c r="G87" s="33">
        <v>0</v>
      </c>
      <c r="H87" s="33">
        <v>232597</v>
      </c>
      <c r="I87" s="33">
        <v>200535</v>
      </c>
      <c r="J87" s="33">
        <v>170220</v>
      </c>
      <c r="K87" s="25">
        <f t="shared" si="37"/>
        <v>100642356</v>
      </c>
      <c r="L87" s="20"/>
      <c r="M87" s="20"/>
      <c r="N87" s="68"/>
      <c r="P87" s="68"/>
      <c r="Q87" s="68"/>
    </row>
    <row r="88" spans="1:17" s="4" customFormat="1" ht="15.75" customHeight="1">
      <c r="A88" s="24" t="s">
        <v>5</v>
      </c>
      <c r="B88" s="33">
        <v>20018871</v>
      </c>
      <c r="C88" s="33">
        <v>3688687</v>
      </c>
      <c r="D88" s="33">
        <v>178733</v>
      </c>
      <c r="E88" s="33">
        <v>2225230</v>
      </c>
      <c r="F88" s="33">
        <v>1173081</v>
      </c>
      <c r="G88" s="33">
        <v>0</v>
      </c>
      <c r="H88" s="33">
        <v>63438</v>
      </c>
      <c r="I88" s="33">
        <v>54694</v>
      </c>
      <c r="J88" s="33">
        <v>46426</v>
      </c>
      <c r="K88" s="25">
        <f t="shared" si="37"/>
        <v>27449160</v>
      </c>
      <c r="L88" s="20"/>
      <c r="M88" s="20"/>
      <c r="N88" s="70"/>
      <c r="P88" s="70"/>
      <c r="Q88" s="70"/>
    </row>
    <row r="89" spans="1:17" s="4" customFormat="1" ht="15.75" customHeight="1">
      <c r="A89" s="24" t="s">
        <v>6</v>
      </c>
      <c r="B89" s="33">
        <v>14722873</v>
      </c>
      <c r="C89" s="33">
        <v>2712844</v>
      </c>
      <c r="D89" s="33">
        <v>131449</v>
      </c>
      <c r="E89" s="33">
        <v>1636545</v>
      </c>
      <c r="F89" s="33">
        <v>862742</v>
      </c>
      <c r="G89" s="33">
        <v>0</v>
      </c>
      <c r="H89" s="33">
        <v>46656</v>
      </c>
      <c r="I89" s="33">
        <v>40225</v>
      </c>
      <c r="J89" s="33">
        <v>34144</v>
      </c>
      <c r="K89" s="25">
        <f t="shared" si="37"/>
        <v>20187478</v>
      </c>
      <c r="L89" s="20"/>
      <c r="M89" s="20"/>
      <c r="N89" s="70"/>
      <c r="P89" s="70"/>
      <c r="Q89" s="70"/>
    </row>
    <row r="90" spans="1:13" ht="15.75" customHeight="1">
      <c r="A90" s="24" t="s">
        <v>7</v>
      </c>
      <c r="B90" s="33">
        <v>9596671</v>
      </c>
      <c r="C90" s="33">
        <v>1768287</v>
      </c>
      <c r="D90" s="33">
        <v>85681</v>
      </c>
      <c r="E90" s="33">
        <v>1066733</v>
      </c>
      <c r="F90" s="33">
        <v>562353</v>
      </c>
      <c r="G90" s="33">
        <v>0</v>
      </c>
      <c r="H90" s="33">
        <v>30411</v>
      </c>
      <c r="I90" s="33">
        <v>26219</v>
      </c>
      <c r="J90" s="33">
        <v>22256</v>
      </c>
      <c r="K90" s="25">
        <f t="shared" si="37"/>
        <v>13158611</v>
      </c>
      <c r="L90" s="20"/>
      <c r="M90" s="20"/>
    </row>
    <row r="91" spans="1:13" ht="15.75" customHeight="1">
      <c r="A91" s="24" t="s">
        <v>8</v>
      </c>
      <c r="B91" s="33">
        <v>20089726</v>
      </c>
      <c r="C91" s="33">
        <v>3701742</v>
      </c>
      <c r="D91" s="33">
        <v>179365</v>
      </c>
      <c r="E91" s="33">
        <v>2233106</v>
      </c>
      <c r="F91" s="33">
        <v>1177233</v>
      </c>
      <c r="G91" s="33">
        <v>0</v>
      </c>
      <c r="H91" s="33">
        <v>63663</v>
      </c>
      <c r="I91" s="33">
        <v>54887</v>
      </c>
      <c r="J91" s="33">
        <v>46590</v>
      </c>
      <c r="K91" s="25">
        <f t="shared" si="37"/>
        <v>27546312</v>
      </c>
      <c r="L91" s="20"/>
      <c r="M91" s="20"/>
    </row>
    <row r="92" spans="1:13" ht="15.75" customHeight="1">
      <c r="A92" s="24" t="s">
        <v>9</v>
      </c>
      <c r="B92" s="33">
        <v>9316211</v>
      </c>
      <c r="C92" s="33">
        <v>1716609</v>
      </c>
      <c r="D92" s="33">
        <v>83177</v>
      </c>
      <c r="E92" s="33">
        <v>1035558</v>
      </c>
      <c r="F92" s="33">
        <v>545918</v>
      </c>
      <c r="G92" s="33">
        <v>0</v>
      </c>
      <c r="H92" s="33">
        <v>29522</v>
      </c>
      <c r="I92" s="33">
        <v>25453</v>
      </c>
      <c r="J92" s="33">
        <v>21605</v>
      </c>
      <c r="K92" s="25">
        <f t="shared" si="37"/>
        <v>12774053</v>
      </c>
      <c r="L92" s="20"/>
      <c r="M92" s="20"/>
    </row>
    <row r="93" spans="1:13" ht="15.75" customHeight="1">
      <c r="A93" s="24" t="s">
        <v>10</v>
      </c>
      <c r="B93" s="33">
        <v>13205240</v>
      </c>
      <c r="C93" s="33">
        <v>2433204</v>
      </c>
      <c r="D93" s="33">
        <v>117899</v>
      </c>
      <c r="E93" s="33">
        <v>1467850</v>
      </c>
      <c r="F93" s="33">
        <v>773810</v>
      </c>
      <c r="G93" s="33">
        <v>0</v>
      </c>
      <c r="H93" s="33">
        <v>41846</v>
      </c>
      <c r="I93" s="33">
        <v>36078</v>
      </c>
      <c r="J93" s="33">
        <v>30624</v>
      </c>
      <c r="K93" s="25">
        <f t="shared" si="37"/>
        <v>18106551</v>
      </c>
      <c r="L93" s="20"/>
      <c r="M93" s="20"/>
    </row>
    <row r="94" spans="1:13" ht="15.75" customHeight="1">
      <c r="A94" s="24" t="s">
        <v>11</v>
      </c>
      <c r="B94" s="33">
        <v>10283204</v>
      </c>
      <c r="C94" s="33">
        <v>1894788</v>
      </c>
      <c r="D94" s="33">
        <v>91811</v>
      </c>
      <c r="E94" s="33">
        <v>1143046</v>
      </c>
      <c r="F94" s="33">
        <v>602583</v>
      </c>
      <c r="G94" s="33">
        <v>0</v>
      </c>
      <c r="H94" s="33">
        <v>32587</v>
      </c>
      <c r="I94" s="33">
        <v>28095</v>
      </c>
      <c r="J94" s="33">
        <v>23848</v>
      </c>
      <c r="K94" s="25">
        <f t="shared" si="37"/>
        <v>14099962</v>
      </c>
      <c r="L94" s="20"/>
      <c r="M94" s="20"/>
    </row>
    <row r="95" spans="1:13" ht="15.75" customHeight="1">
      <c r="A95" s="24" t="s">
        <v>12</v>
      </c>
      <c r="B95" s="33">
        <v>17310732</v>
      </c>
      <c r="C95" s="33">
        <v>3189684</v>
      </c>
      <c r="D95" s="33">
        <v>154554</v>
      </c>
      <c r="E95" s="33">
        <v>1924203</v>
      </c>
      <c r="F95" s="33">
        <v>1014387</v>
      </c>
      <c r="G95" s="33">
        <v>0</v>
      </c>
      <c r="H95" s="33">
        <v>54856</v>
      </c>
      <c r="I95" s="33">
        <v>47295</v>
      </c>
      <c r="J95" s="33">
        <v>40145</v>
      </c>
      <c r="K95" s="25">
        <f t="shared" si="37"/>
        <v>23735856</v>
      </c>
      <c r="L95" s="20"/>
      <c r="M95" s="20"/>
    </row>
    <row r="96" spans="1:13" ht="15.75" customHeight="1">
      <c r="A96" s="24" t="s">
        <v>13</v>
      </c>
      <c r="B96" s="33">
        <v>13889922</v>
      </c>
      <c r="C96" s="33">
        <v>2559363</v>
      </c>
      <c r="D96" s="33">
        <v>124012</v>
      </c>
      <c r="E96" s="33">
        <v>1543957</v>
      </c>
      <c r="F96" s="33">
        <v>813932</v>
      </c>
      <c r="G96" s="33">
        <v>0</v>
      </c>
      <c r="H96" s="33">
        <v>44016</v>
      </c>
      <c r="I96" s="33">
        <v>37949</v>
      </c>
      <c r="J96" s="33">
        <v>32212</v>
      </c>
      <c r="K96" s="25">
        <f t="shared" si="37"/>
        <v>19045363</v>
      </c>
      <c r="L96" s="20"/>
      <c r="M96" s="20"/>
    </row>
    <row r="97" spans="1:13" ht="15.75" customHeight="1">
      <c r="A97" s="24" t="s">
        <v>14</v>
      </c>
      <c r="B97" s="33">
        <v>12153533</v>
      </c>
      <c r="C97" s="33">
        <v>2239416</v>
      </c>
      <c r="D97" s="33">
        <v>108509</v>
      </c>
      <c r="E97" s="33">
        <v>1350946</v>
      </c>
      <c r="F97" s="33">
        <v>712182</v>
      </c>
      <c r="G97" s="33">
        <v>0</v>
      </c>
      <c r="H97" s="33">
        <v>38514</v>
      </c>
      <c r="I97" s="33">
        <v>33205</v>
      </c>
      <c r="J97" s="33">
        <v>28185</v>
      </c>
      <c r="K97" s="25">
        <f t="shared" si="37"/>
        <v>16664490</v>
      </c>
      <c r="L97" s="20"/>
      <c r="M97" s="20"/>
    </row>
    <row r="98" spans="1:13" ht="15.75" customHeight="1">
      <c r="A98" s="24" t="s">
        <v>15</v>
      </c>
      <c r="B98" s="33">
        <v>9075136</v>
      </c>
      <c r="C98" s="33">
        <v>1672189</v>
      </c>
      <c r="D98" s="33">
        <v>81025</v>
      </c>
      <c r="E98" s="33">
        <v>1008762</v>
      </c>
      <c r="F98" s="33">
        <v>531792</v>
      </c>
      <c r="G98" s="33">
        <v>0</v>
      </c>
      <c r="H98" s="33">
        <v>28758</v>
      </c>
      <c r="I98" s="33">
        <v>24794</v>
      </c>
      <c r="J98" s="33">
        <v>21046</v>
      </c>
      <c r="K98" s="25">
        <f t="shared" si="37"/>
        <v>12443502</v>
      </c>
      <c r="L98" s="20"/>
      <c r="M98" s="20"/>
    </row>
    <row r="99" spans="1:13" ht="15.75" customHeight="1">
      <c r="A99" s="24" t="s">
        <v>16</v>
      </c>
      <c r="B99" s="33">
        <v>9956266</v>
      </c>
      <c r="C99" s="33">
        <v>1834546</v>
      </c>
      <c r="D99" s="33">
        <v>88892</v>
      </c>
      <c r="E99" s="33">
        <v>1106705</v>
      </c>
      <c r="F99" s="33">
        <v>583425</v>
      </c>
      <c r="G99" s="33">
        <v>0</v>
      </c>
      <c r="H99" s="33">
        <v>31551</v>
      </c>
      <c r="I99" s="33">
        <v>27202</v>
      </c>
      <c r="J99" s="33">
        <v>23090</v>
      </c>
      <c r="K99" s="25">
        <f t="shared" si="37"/>
        <v>13651677</v>
      </c>
      <c r="L99" s="20"/>
      <c r="M99" s="20"/>
    </row>
    <row r="100" spans="1:13" ht="15.75" customHeight="1">
      <c r="A100" s="26" t="s">
        <v>17</v>
      </c>
      <c r="B100" s="34">
        <v>12797041</v>
      </c>
      <c r="C100" s="34">
        <v>2357989</v>
      </c>
      <c r="D100" s="34">
        <v>114256</v>
      </c>
      <c r="E100" s="34">
        <v>1422476</v>
      </c>
      <c r="F100" s="34">
        <v>749891</v>
      </c>
      <c r="G100" s="34">
        <v>0</v>
      </c>
      <c r="H100" s="34">
        <v>40553</v>
      </c>
      <c r="I100" s="34">
        <v>34963</v>
      </c>
      <c r="J100" s="34">
        <v>29678</v>
      </c>
      <c r="K100" s="25">
        <f t="shared" si="37"/>
        <v>17546847</v>
      </c>
      <c r="L100" s="20"/>
      <c r="M100" s="20"/>
    </row>
    <row r="101" spans="1:13" ht="15.75" customHeight="1">
      <c r="A101" s="28" t="s">
        <v>40</v>
      </c>
      <c r="B101" s="40">
        <f>SUM(B84:B100)</f>
        <v>293596796</v>
      </c>
      <c r="C101" s="40">
        <f aca="true" t="shared" si="38" ref="C101:I101">SUM(C84:C100)</f>
        <v>54098286</v>
      </c>
      <c r="D101" s="40">
        <f t="shared" si="38"/>
        <v>2621297</v>
      </c>
      <c r="E101" s="40">
        <f t="shared" si="38"/>
        <v>32635230</v>
      </c>
      <c r="F101" s="40">
        <f t="shared" si="38"/>
        <v>17204405</v>
      </c>
      <c r="G101" s="40">
        <f t="shared" si="38"/>
        <v>0</v>
      </c>
      <c r="H101" s="40">
        <f t="shared" si="38"/>
        <v>930386</v>
      </c>
      <c r="I101" s="40">
        <f t="shared" si="38"/>
        <v>802141</v>
      </c>
      <c r="J101" s="40"/>
      <c r="K101" s="40">
        <f>SUM(K84:K100)</f>
        <v>402569422</v>
      </c>
      <c r="L101" s="20"/>
      <c r="M101" s="20"/>
    </row>
    <row r="102" spans="2:13" ht="12.75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20"/>
      <c r="M102" s="20"/>
    </row>
    <row r="103" spans="2:11" ht="12.75"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2:11" ht="12.75"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1:11" ht="93.75" customHeight="1">
      <c r="A105" s="23" t="s">
        <v>55</v>
      </c>
      <c r="B105" s="54" t="s">
        <v>27</v>
      </c>
      <c r="C105" s="54" t="s">
        <v>28</v>
      </c>
      <c r="D105" s="54" t="s">
        <v>29</v>
      </c>
      <c r="E105" s="54" t="s">
        <v>30</v>
      </c>
      <c r="F105" s="55" t="s">
        <v>26</v>
      </c>
      <c r="G105" s="56" t="s">
        <v>36</v>
      </c>
      <c r="H105" s="32" t="s">
        <v>37</v>
      </c>
      <c r="I105" s="52" t="s">
        <v>38</v>
      </c>
      <c r="J105" s="32" t="s">
        <v>38</v>
      </c>
      <c r="K105" s="32" t="s">
        <v>40</v>
      </c>
    </row>
    <row r="106" spans="1:15" ht="15.75" customHeight="1">
      <c r="A106" s="24" t="s">
        <v>1</v>
      </c>
      <c r="B106" s="57">
        <v>57892</v>
      </c>
      <c r="C106" s="57">
        <v>92216</v>
      </c>
      <c r="D106" s="58">
        <v>88921</v>
      </c>
      <c r="E106" s="58">
        <v>141644</v>
      </c>
      <c r="F106" s="57">
        <v>0</v>
      </c>
      <c r="G106" s="57">
        <v>616413</v>
      </c>
      <c r="H106" s="57">
        <f>K84+B106+C106+D106+E106+F106+G106</f>
        <v>15895511</v>
      </c>
      <c r="I106" s="58">
        <v>0</v>
      </c>
      <c r="J106" s="58"/>
      <c r="K106" s="38">
        <f>H106+I106+J106</f>
        <v>15895511</v>
      </c>
      <c r="L106" s="22"/>
      <c r="M106" s="22"/>
      <c r="O106" s="51"/>
    </row>
    <row r="107" spans="1:15" ht="15.75" customHeight="1">
      <c r="A107" s="24" t="s">
        <v>2</v>
      </c>
      <c r="B107" s="57">
        <v>123701</v>
      </c>
      <c r="C107" s="57">
        <v>393993</v>
      </c>
      <c r="D107" s="58">
        <v>190004</v>
      </c>
      <c r="E107" s="58">
        <v>605173</v>
      </c>
      <c r="F107" s="57">
        <v>2697177</v>
      </c>
      <c r="G107" s="57">
        <v>0</v>
      </c>
      <c r="H107" s="57">
        <f aca="true" t="shared" si="39" ref="H107:H122">K85+B107+C107+D107+E107+F107+G107</f>
        <v>35844478</v>
      </c>
      <c r="I107" s="58">
        <v>0</v>
      </c>
      <c r="J107" s="58"/>
      <c r="K107" s="38">
        <f aca="true" t="shared" si="40" ref="K107:K122">H107+I107+J107</f>
        <v>35844478</v>
      </c>
      <c r="L107" s="22"/>
      <c r="M107" s="22"/>
      <c r="O107" s="51"/>
    </row>
    <row r="108" spans="1:15" ht="15.75" customHeight="1">
      <c r="A108" s="24" t="s">
        <v>3</v>
      </c>
      <c r="B108" s="57">
        <v>72991</v>
      </c>
      <c r="C108" s="57">
        <v>167820</v>
      </c>
      <c r="D108" s="58">
        <v>112115</v>
      </c>
      <c r="E108" s="58">
        <v>257771</v>
      </c>
      <c r="F108" s="57">
        <v>704555</v>
      </c>
      <c r="G108" s="57">
        <v>478571</v>
      </c>
      <c r="H108" s="57">
        <f t="shared" si="39"/>
        <v>20578172</v>
      </c>
      <c r="I108" s="58">
        <v>0</v>
      </c>
      <c r="J108" s="58"/>
      <c r="K108" s="38">
        <f t="shared" si="40"/>
        <v>20578172</v>
      </c>
      <c r="L108" s="22"/>
      <c r="M108" s="22"/>
      <c r="O108" s="51"/>
    </row>
    <row r="109" spans="1:15" ht="15.75" customHeight="1">
      <c r="A109" s="24" t="s">
        <v>4</v>
      </c>
      <c r="B109" s="57">
        <v>391071</v>
      </c>
      <c r="C109" s="57">
        <v>1043593</v>
      </c>
      <c r="D109" s="58">
        <v>600685</v>
      </c>
      <c r="E109" s="58">
        <v>1602958</v>
      </c>
      <c r="F109" s="57">
        <v>13725693</v>
      </c>
      <c r="G109" s="57">
        <v>1394696</v>
      </c>
      <c r="H109" s="57">
        <f t="shared" si="39"/>
        <v>119401052</v>
      </c>
      <c r="I109" s="58">
        <v>0</v>
      </c>
      <c r="J109" s="58"/>
      <c r="K109" s="38">
        <f t="shared" si="40"/>
        <v>119401052</v>
      </c>
      <c r="L109" s="22"/>
      <c r="M109" s="22"/>
      <c r="O109" s="51"/>
    </row>
    <row r="110" spans="1:15" ht="15.75" customHeight="1">
      <c r="A110" s="24" t="s">
        <v>5</v>
      </c>
      <c r="B110" s="57">
        <v>106661</v>
      </c>
      <c r="C110" s="57">
        <v>307287</v>
      </c>
      <c r="D110" s="58">
        <v>163831</v>
      </c>
      <c r="E110" s="58">
        <v>471993</v>
      </c>
      <c r="F110" s="57">
        <v>139701</v>
      </c>
      <c r="G110" s="57">
        <v>0</v>
      </c>
      <c r="H110" s="57">
        <f t="shared" si="39"/>
        <v>28638633</v>
      </c>
      <c r="I110" s="58">
        <v>0</v>
      </c>
      <c r="J110" s="58"/>
      <c r="K110" s="38">
        <f t="shared" si="40"/>
        <v>28638633</v>
      </c>
      <c r="L110" s="22"/>
      <c r="M110" s="22"/>
      <c r="O110" s="51"/>
    </row>
    <row r="111" spans="1:15" ht="15.75" customHeight="1">
      <c r="A111" s="24" t="s">
        <v>6</v>
      </c>
      <c r="B111" s="57">
        <v>78443</v>
      </c>
      <c r="C111" s="57">
        <v>211057</v>
      </c>
      <c r="D111" s="58">
        <v>120489</v>
      </c>
      <c r="E111" s="58">
        <v>324184</v>
      </c>
      <c r="F111" s="57">
        <v>1338772</v>
      </c>
      <c r="G111" s="57">
        <v>335444</v>
      </c>
      <c r="H111" s="57">
        <f t="shared" si="39"/>
        <v>22595867</v>
      </c>
      <c r="I111" s="58">
        <v>0</v>
      </c>
      <c r="J111" s="58"/>
      <c r="K111" s="38">
        <f t="shared" si="40"/>
        <v>22595867</v>
      </c>
      <c r="L111" s="22"/>
      <c r="M111" s="22"/>
      <c r="O111" s="51"/>
    </row>
    <row r="112" spans="1:15" ht="15.75" customHeight="1">
      <c r="A112" s="24" t="s">
        <v>7</v>
      </c>
      <c r="B112" s="57">
        <v>51131</v>
      </c>
      <c r="C112" s="57">
        <v>46686</v>
      </c>
      <c r="D112" s="58">
        <v>78537</v>
      </c>
      <c r="E112" s="58">
        <v>71709</v>
      </c>
      <c r="F112" s="57">
        <v>1218560</v>
      </c>
      <c r="G112" s="57">
        <v>216638</v>
      </c>
      <c r="H112" s="57">
        <f t="shared" si="39"/>
        <v>14841872</v>
      </c>
      <c r="I112" s="58">
        <v>0</v>
      </c>
      <c r="J112" s="58"/>
      <c r="K112" s="38">
        <f t="shared" si="40"/>
        <v>14841872</v>
      </c>
      <c r="L112" s="22"/>
      <c r="M112" s="22"/>
      <c r="O112" s="51"/>
    </row>
    <row r="113" spans="1:15" ht="15.75" customHeight="1">
      <c r="A113" s="24" t="s">
        <v>8</v>
      </c>
      <c r="B113" s="57">
        <v>107038</v>
      </c>
      <c r="C113" s="57">
        <v>287687</v>
      </c>
      <c r="D113" s="58">
        <v>164410</v>
      </c>
      <c r="E113" s="58">
        <v>441888</v>
      </c>
      <c r="F113" s="57">
        <v>3443017</v>
      </c>
      <c r="G113" s="57">
        <v>269562</v>
      </c>
      <c r="H113" s="57">
        <f t="shared" si="39"/>
        <v>32259914</v>
      </c>
      <c r="I113" s="58">
        <v>0</v>
      </c>
      <c r="J113" s="58"/>
      <c r="K113" s="38">
        <f t="shared" si="40"/>
        <v>32259914</v>
      </c>
      <c r="L113" s="22"/>
      <c r="M113" s="22"/>
      <c r="O113" s="51"/>
    </row>
    <row r="114" spans="1:15" ht="15.75" customHeight="1">
      <c r="A114" s="24" t="s">
        <v>9</v>
      </c>
      <c r="B114" s="57">
        <v>49637</v>
      </c>
      <c r="C114" s="57">
        <v>58258</v>
      </c>
      <c r="D114" s="58">
        <v>76242</v>
      </c>
      <c r="E114" s="58">
        <v>89484</v>
      </c>
      <c r="F114" s="57">
        <v>0</v>
      </c>
      <c r="G114" s="57">
        <v>281774</v>
      </c>
      <c r="H114" s="57">
        <f t="shared" si="39"/>
        <v>13329448</v>
      </c>
      <c r="I114" s="58">
        <v>0</v>
      </c>
      <c r="J114" s="58"/>
      <c r="K114" s="38">
        <f t="shared" si="40"/>
        <v>13329448</v>
      </c>
      <c r="L114" s="22"/>
      <c r="M114" s="22"/>
      <c r="O114" s="51"/>
    </row>
    <row r="115" spans="1:15" ht="15.75" customHeight="1">
      <c r="A115" s="24" t="s">
        <v>10</v>
      </c>
      <c r="B115" s="57">
        <v>70357</v>
      </c>
      <c r="C115" s="57">
        <v>132953</v>
      </c>
      <c r="D115" s="58">
        <v>108069</v>
      </c>
      <c r="E115" s="58">
        <v>204216</v>
      </c>
      <c r="F115" s="57">
        <v>344935</v>
      </c>
      <c r="G115" s="57">
        <v>0</v>
      </c>
      <c r="H115" s="57">
        <f t="shared" si="39"/>
        <v>18967081</v>
      </c>
      <c r="I115" s="58">
        <v>0</v>
      </c>
      <c r="J115" s="58"/>
      <c r="K115" s="38">
        <f t="shared" si="40"/>
        <v>18967081</v>
      </c>
      <c r="L115" s="22"/>
      <c r="M115" s="22"/>
      <c r="O115" s="51"/>
    </row>
    <row r="116" spans="1:15" ht="15.75" customHeight="1">
      <c r="A116" s="24" t="s">
        <v>11</v>
      </c>
      <c r="B116" s="57">
        <v>54789</v>
      </c>
      <c r="C116" s="57">
        <v>46579</v>
      </c>
      <c r="D116" s="58">
        <v>84156</v>
      </c>
      <c r="E116" s="58">
        <v>71545</v>
      </c>
      <c r="F116" s="57">
        <v>4434523</v>
      </c>
      <c r="G116" s="57">
        <v>0</v>
      </c>
      <c r="H116" s="57">
        <f t="shared" si="39"/>
        <v>18791554</v>
      </c>
      <c r="I116" s="58">
        <v>0</v>
      </c>
      <c r="J116" s="58"/>
      <c r="K116" s="38">
        <f t="shared" si="40"/>
        <v>18791554</v>
      </c>
      <c r="L116" s="22"/>
      <c r="M116" s="22"/>
      <c r="O116" s="51"/>
    </row>
    <row r="117" spans="1:15" ht="15.75" customHeight="1">
      <c r="A117" s="24" t="s">
        <v>12</v>
      </c>
      <c r="B117" s="57">
        <v>92232</v>
      </c>
      <c r="C117" s="57">
        <v>252543</v>
      </c>
      <c r="D117" s="58">
        <v>141668</v>
      </c>
      <c r="E117" s="58">
        <v>387907</v>
      </c>
      <c r="F117" s="57">
        <v>0</v>
      </c>
      <c r="G117" s="57">
        <v>0</v>
      </c>
      <c r="H117" s="57">
        <f t="shared" si="39"/>
        <v>24610206</v>
      </c>
      <c r="I117" s="58">
        <v>0</v>
      </c>
      <c r="J117" s="58"/>
      <c r="K117" s="38">
        <f t="shared" si="40"/>
        <v>24610206</v>
      </c>
      <c r="L117" s="22"/>
      <c r="M117" s="22"/>
      <c r="O117" s="51"/>
    </row>
    <row r="118" spans="1:15" ht="15.75" customHeight="1">
      <c r="A118" s="24" t="s">
        <v>13</v>
      </c>
      <c r="B118" s="57">
        <v>74005</v>
      </c>
      <c r="C118" s="57">
        <v>210847</v>
      </c>
      <c r="D118" s="58">
        <v>113672</v>
      </c>
      <c r="E118" s="58">
        <v>323860</v>
      </c>
      <c r="F118" s="57">
        <v>0</v>
      </c>
      <c r="G118" s="57">
        <v>0</v>
      </c>
      <c r="H118" s="57">
        <f t="shared" si="39"/>
        <v>19767747</v>
      </c>
      <c r="I118" s="58">
        <v>0</v>
      </c>
      <c r="J118" s="58"/>
      <c r="K118" s="38">
        <f t="shared" si="40"/>
        <v>19767747</v>
      </c>
      <c r="L118" s="22"/>
      <c r="M118" s="22"/>
      <c r="O118" s="51"/>
    </row>
    <row r="119" spans="1:15" ht="15.75" customHeight="1">
      <c r="A119" s="24" t="s">
        <v>14</v>
      </c>
      <c r="B119" s="57">
        <v>64754</v>
      </c>
      <c r="C119" s="57">
        <v>143812</v>
      </c>
      <c r="D119" s="58">
        <v>99462</v>
      </c>
      <c r="E119" s="58">
        <v>220895</v>
      </c>
      <c r="F119" s="57">
        <v>0</v>
      </c>
      <c r="G119" s="57">
        <v>0</v>
      </c>
      <c r="H119" s="57">
        <f t="shared" si="39"/>
        <v>17193413</v>
      </c>
      <c r="I119" s="58">
        <v>0</v>
      </c>
      <c r="J119" s="58"/>
      <c r="K119" s="38">
        <f t="shared" si="40"/>
        <v>17193413</v>
      </c>
      <c r="L119" s="22"/>
      <c r="M119" s="22"/>
      <c r="O119" s="51"/>
    </row>
    <row r="120" spans="1:15" ht="15.75" customHeight="1">
      <c r="A120" s="24" t="s">
        <v>15</v>
      </c>
      <c r="B120" s="57">
        <v>48352</v>
      </c>
      <c r="C120" s="57">
        <v>74339</v>
      </c>
      <c r="D120" s="58">
        <v>74269</v>
      </c>
      <c r="E120" s="58">
        <v>114184</v>
      </c>
      <c r="F120" s="57">
        <v>350331</v>
      </c>
      <c r="G120" s="57">
        <v>328701</v>
      </c>
      <c r="H120" s="57">
        <f t="shared" si="39"/>
        <v>13433678</v>
      </c>
      <c r="I120" s="58">
        <v>0</v>
      </c>
      <c r="J120" s="58"/>
      <c r="K120" s="38">
        <f t="shared" si="40"/>
        <v>13433678</v>
      </c>
      <c r="L120" s="22"/>
      <c r="M120" s="22"/>
      <c r="O120" s="51"/>
    </row>
    <row r="121" spans="1:15" ht="15.75" customHeight="1">
      <c r="A121" s="24" t="s">
        <v>16</v>
      </c>
      <c r="B121" s="57">
        <v>53047</v>
      </c>
      <c r="C121" s="57">
        <v>89179</v>
      </c>
      <c r="D121" s="58">
        <v>81480</v>
      </c>
      <c r="E121" s="58">
        <v>136979</v>
      </c>
      <c r="F121" s="57">
        <v>482142</v>
      </c>
      <c r="G121" s="57">
        <v>499592</v>
      </c>
      <c r="H121" s="57">
        <f t="shared" si="39"/>
        <v>14994096</v>
      </c>
      <c r="I121" s="58">
        <v>0</v>
      </c>
      <c r="J121" s="58"/>
      <c r="K121" s="38">
        <f t="shared" si="40"/>
        <v>14994096</v>
      </c>
      <c r="L121" s="22"/>
      <c r="M121" s="22"/>
      <c r="O121" s="51"/>
    </row>
    <row r="122" spans="1:15" ht="15.75" customHeight="1">
      <c r="A122" s="26" t="s">
        <v>17</v>
      </c>
      <c r="B122" s="59">
        <v>68183</v>
      </c>
      <c r="C122" s="59">
        <v>91147</v>
      </c>
      <c r="D122" s="58">
        <v>104729</v>
      </c>
      <c r="E122" s="60">
        <v>140001</v>
      </c>
      <c r="F122" s="59">
        <v>1826875</v>
      </c>
      <c r="G122" s="57">
        <v>0</v>
      </c>
      <c r="H122" s="57">
        <f t="shared" si="39"/>
        <v>19777782</v>
      </c>
      <c r="I122" s="58"/>
      <c r="J122" s="58"/>
      <c r="K122" s="38">
        <f t="shared" si="40"/>
        <v>19777782</v>
      </c>
      <c r="L122" s="22"/>
      <c r="M122" s="22"/>
      <c r="O122" s="51"/>
    </row>
    <row r="123" spans="1:13" ht="15.75" customHeight="1">
      <c r="A123" s="28" t="s">
        <v>40</v>
      </c>
      <c r="B123" s="43">
        <f aca="true" t="shared" si="41" ref="B123:K123">SUM(B106:B122)</f>
        <v>1564284</v>
      </c>
      <c r="C123" s="43">
        <f t="shared" si="41"/>
        <v>3649996</v>
      </c>
      <c r="D123" s="43">
        <f t="shared" si="41"/>
        <v>2402739</v>
      </c>
      <c r="E123" s="43">
        <f t="shared" si="41"/>
        <v>5606391</v>
      </c>
      <c r="F123" s="43">
        <f t="shared" si="41"/>
        <v>30706281</v>
      </c>
      <c r="G123" s="43">
        <f t="shared" si="41"/>
        <v>4421391</v>
      </c>
      <c r="H123" s="43">
        <f t="shared" si="41"/>
        <v>450920504</v>
      </c>
      <c r="I123" s="43">
        <f t="shared" si="41"/>
        <v>0</v>
      </c>
      <c r="J123" s="43">
        <f t="shared" si="41"/>
        <v>0</v>
      </c>
      <c r="K123" s="43">
        <f t="shared" si="41"/>
        <v>450920504</v>
      </c>
      <c r="L123" s="22"/>
      <c r="M123" s="22"/>
    </row>
    <row r="124" spans="1:13" ht="4.5" customHeight="1">
      <c r="A124" s="44"/>
      <c r="B124" s="44"/>
      <c r="C124" s="44"/>
      <c r="D124" s="44"/>
      <c r="E124" s="44"/>
      <c r="F124" s="44"/>
      <c r="G124" s="44"/>
      <c r="H124" s="9"/>
      <c r="I124" s="45"/>
      <c r="J124" s="45"/>
      <c r="K124" s="45"/>
      <c r="L124" s="1"/>
      <c r="M124" s="1"/>
    </row>
    <row r="125" spans="1:13" ht="30.75" customHeight="1">
      <c r="A125" s="81"/>
      <c r="B125" s="81"/>
      <c r="C125" s="81"/>
      <c r="D125" s="81"/>
      <c r="E125" s="81"/>
      <c r="F125" s="81"/>
      <c r="G125" s="81"/>
      <c r="H125" s="81"/>
      <c r="I125" s="81"/>
      <c r="J125" s="19"/>
      <c r="K125" s="1"/>
      <c r="L125" s="1"/>
      <c r="M125" s="1"/>
    </row>
    <row r="126" spans="1:17" s="49" customFormat="1" ht="12.75">
      <c r="A126" s="46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8"/>
      <c r="M126" s="48"/>
      <c r="N126" s="71"/>
      <c r="P126" s="71"/>
      <c r="Q126" s="71"/>
    </row>
    <row r="127" spans="1:17" s="5" customFormat="1" ht="11.25">
      <c r="A127" s="10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6"/>
      <c r="M127" s="6"/>
      <c r="N127" s="72"/>
      <c r="P127" s="72"/>
      <c r="Q127" s="72"/>
    </row>
    <row r="128" spans="1:17" s="5" customFormat="1" ht="11.25">
      <c r="A128" s="10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6"/>
      <c r="M128" s="6"/>
      <c r="N128" s="72"/>
      <c r="P128" s="72"/>
      <c r="Q128" s="72"/>
    </row>
    <row r="129" spans="1:17" s="5" customFormat="1" ht="11.2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6"/>
      <c r="M129" s="6"/>
      <c r="N129" s="72"/>
      <c r="P129" s="72"/>
      <c r="Q129" s="72"/>
    </row>
    <row r="130" spans="1:17" s="5" customFormat="1" ht="11.25">
      <c r="A130" s="10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6"/>
      <c r="M130" s="6"/>
      <c r="N130" s="72"/>
      <c r="P130" s="72"/>
      <c r="Q130" s="72"/>
    </row>
    <row r="131" spans="1:17" s="5" customFormat="1" ht="11.25">
      <c r="A131" s="10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6"/>
      <c r="M131" s="6"/>
      <c r="N131" s="72"/>
      <c r="P131" s="72"/>
      <c r="Q131" s="72"/>
    </row>
    <row r="132" spans="1:17" s="5" customFormat="1" ht="11.25">
      <c r="A132" s="10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6"/>
      <c r="M132" s="6"/>
      <c r="N132" s="72"/>
      <c r="P132" s="72"/>
      <c r="Q132" s="72"/>
    </row>
    <row r="133" spans="1:17" s="5" customFormat="1" ht="11.25">
      <c r="A133" s="10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6"/>
      <c r="M133" s="6"/>
      <c r="N133" s="72"/>
      <c r="P133" s="72"/>
      <c r="Q133" s="72"/>
    </row>
    <row r="134" spans="1:17" s="5" customFormat="1" ht="11.25">
      <c r="A134" s="10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6"/>
      <c r="M134" s="6"/>
      <c r="N134" s="72"/>
      <c r="P134" s="72"/>
      <c r="Q134" s="72"/>
    </row>
    <row r="135" spans="1:17" s="5" customFormat="1" ht="11.25">
      <c r="A135" s="10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6"/>
      <c r="M135" s="6"/>
      <c r="N135" s="72"/>
      <c r="P135" s="72"/>
      <c r="Q135" s="72"/>
    </row>
    <row r="136" spans="1:17" s="5" customFormat="1" ht="11.25">
      <c r="A136" s="10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6"/>
      <c r="M136" s="6"/>
      <c r="N136" s="72"/>
      <c r="P136" s="72"/>
      <c r="Q136" s="72"/>
    </row>
    <row r="137" spans="1:17" s="5" customFormat="1" ht="11.25">
      <c r="A137" s="10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6"/>
      <c r="M137" s="6"/>
      <c r="N137" s="72"/>
      <c r="P137" s="72"/>
      <c r="Q137" s="72"/>
    </row>
    <row r="138" spans="1:17" s="5" customFormat="1" ht="11.25">
      <c r="A138" s="10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6"/>
      <c r="M138" s="6"/>
      <c r="N138" s="72"/>
      <c r="P138" s="72"/>
      <c r="Q138" s="72"/>
    </row>
    <row r="139" spans="1:17" s="5" customFormat="1" ht="11.25">
      <c r="A139" s="10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6"/>
      <c r="M139" s="6"/>
      <c r="N139" s="72"/>
      <c r="P139" s="72"/>
      <c r="Q139" s="72"/>
    </row>
    <row r="140" spans="1:17" s="5" customFormat="1" ht="11.25">
      <c r="A140" s="10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6"/>
      <c r="M140" s="6"/>
      <c r="N140" s="72"/>
      <c r="P140" s="72"/>
      <c r="Q140" s="72"/>
    </row>
    <row r="141" spans="1:17" s="5" customFormat="1" ht="11.25">
      <c r="A141" s="10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6"/>
      <c r="M141" s="6"/>
      <c r="N141" s="72"/>
      <c r="P141" s="72"/>
      <c r="Q141" s="72"/>
    </row>
    <row r="142" spans="1:17" s="5" customFormat="1" ht="11.25">
      <c r="A142" s="10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6"/>
      <c r="M142" s="6"/>
      <c r="N142" s="72"/>
      <c r="P142" s="72"/>
      <c r="Q142" s="72"/>
    </row>
    <row r="143" spans="1:17" s="5" customFormat="1" ht="11.25">
      <c r="A143" s="10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6"/>
      <c r="M143" s="6"/>
      <c r="N143" s="72"/>
      <c r="P143" s="72"/>
      <c r="Q143" s="72"/>
    </row>
    <row r="144" spans="1:17" s="5" customFormat="1" ht="12.75">
      <c r="A144" s="2"/>
      <c r="B144" s="2"/>
      <c r="C144" s="2"/>
      <c r="D144" s="2"/>
      <c r="E144" s="11"/>
      <c r="F144" s="11"/>
      <c r="G144" s="11"/>
      <c r="H144" s="11"/>
      <c r="I144" s="11"/>
      <c r="J144" s="11"/>
      <c r="K144" s="11"/>
      <c r="L144" s="6"/>
      <c r="M144" s="6"/>
      <c r="N144" s="72"/>
      <c r="P144" s="72"/>
      <c r="Q144" s="72"/>
    </row>
    <row r="145" spans="1:17" s="5" customFormat="1" ht="12.75">
      <c r="A145" s="2"/>
      <c r="B145" s="2"/>
      <c r="C145" s="2"/>
      <c r="D145" s="2"/>
      <c r="E145" s="11"/>
      <c r="F145" s="11"/>
      <c r="G145" s="11"/>
      <c r="H145" s="11"/>
      <c r="I145" s="11"/>
      <c r="J145" s="11"/>
      <c r="K145" s="11"/>
      <c r="L145" s="6"/>
      <c r="M145" s="6"/>
      <c r="N145" s="72"/>
      <c r="P145" s="72"/>
      <c r="Q145" s="72"/>
    </row>
    <row r="146" spans="1:17" s="5" customFormat="1" ht="12.75">
      <c r="A146" s="8"/>
      <c r="B146" s="8"/>
      <c r="C146" s="8"/>
      <c r="D146" s="8"/>
      <c r="E146" s="11"/>
      <c r="F146" s="11"/>
      <c r="G146" s="11"/>
      <c r="H146" s="11"/>
      <c r="I146" s="11"/>
      <c r="J146" s="11"/>
      <c r="K146" s="11"/>
      <c r="L146" s="6"/>
      <c r="M146" s="6"/>
      <c r="N146" s="72"/>
      <c r="P146" s="72"/>
      <c r="Q146" s="72"/>
    </row>
    <row r="147" spans="1:17" s="5" customFormat="1" ht="12.75">
      <c r="A147" s="8"/>
      <c r="B147" s="8"/>
      <c r="C147" s="8"/>
      <c r="D147" s="8"/>
      <c r="E147" s="11"/>
      <c r="F147" s="11"/>
      <c r="G147" s="11"/>
      <c r="H147" s="11"/>
      <c r="I147" s="11"/>
      <c r="J147" s="11"/>
      <c r="K147" s="11"/>
      <c r="L147" s="6"/>
      <c r="M147" s="6"/>
      <c r="N147" s="72"/>
      <c r="P147" s="72"/>
      <c r="Q147" s="72"/>
    </row>
    <row r="148" spans="1:17" s="5" customFormat="1" ht="12.75">
      <c r="A148" s="8"/>
      <c r="B148" s="8"/>
      <c r="C148" s="8"/>
      <c r="D148" s="8"/>
      <c r="E148" s="11"/>
      <c r="F148" s="11"/>
      <c r="G148" s="11"/>
      <c r="H148" s="11"/>
      <c r="I148" s="11"/>
      <c r="J148" s="11"/>
      <c r="K148" s="11"/>
      <c r="L148" s="6"/>
      <c r="M148" s="6"/>
      <c r="N148" s="72"/>
      <c r="P148" s="72"/>
      <c r="Q148" s="72"/>
    </row>
    <row r="149" spans="1:17" s="5" customFormat="1" ht="12.75">
      <c r="A149" s="8"/>
      <c r="B149" s="8"/>
      <c r="C149" s="8"/>
      <c r="D149" s="8"/>
      <c r="E149" s="11"/>
      <c r="F149" s="11"/>
      <c r="G149" s="11"/>
      <c r="H149" s="11"/>
      <c r="I149" s="11"/>
      <c r="J149" s="11"/>
      <c r="K149" s="11"/>
      <c r="L149" s="6"/>
      <c r="M149" s="6"/>
      <c r="N149" s="72"/>
      <c r="P149" s="72"/>
      <c r="Q149" s="72"/>
    </row>
    <row r="150" spans="1:17" s="5" customFormat="1" ht="12.75">
      <c r="A150" s="8"/>
      <c r="B150" s="8"/>
      <c r="C150" s="8"/>
      <c r="D150" s="8"/>
      <c r="E150" s="11"/>
      <c r="F150" s="11"/>
      <c r="G150" s="11"/>
      <c r="H150" s="11"/>
      <c r="I150" s="11"/>
      <c r="J150" s="11"/>
      <c r="K150" s="11"/>
      <c r="L150" s="6"/>
      <c r="M150" s="6"/>
      <c r="N150" s="72"/>
      <c r="P150" s="72"/>
      <c r="Q150" s="72"/>
    </row>
    <row r="151" spans="1:17" s="5" customFormat="1" ht="12.75">
      <c r="A151" s="8"/>
      <c r="B151" s="8"/>
      <c r="C151" s="8"/>
      <c r="D151" s="8"/>
      <c r="E151" s="11"/>
      <c r="F151" s="11"/>
      <c r="G151" s="11"/>
      <c r="H151" s="11"/>
      <c r="I151" s="11"/>
      <c r="J151" s="11"/>
      <c r="K151" s="11"/>
      <c r="L151" s="6"/>
      <c r="M151" s="6"/>
      <c r="N151" s="72"/>
      <c r="P151" s="72"/>
      <c r="Q151" s="72"/>
    </row>
    <row r="152" spans="1:17" s="5" customFormat="1" ht="12">
      <c r="A152" s="10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6"/>
      <c r="M152" s="6"/>
      <c r="N152" s="72"/>
      <c r="P152" s="72"/>
      <c r="Q152" s="72"/>
    </row>
    <row r="153" spans="1:17" s="5" customFormat="1" ht="12">
      <c r="A153" s="10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6"/>
      <c r="M153" s="6"/>
      <c r="N153" s="72"/>
      <c r="P153" s="72"/>
      <c r="Q153" s="72"/>
    </row>
    <row r="154" spans="1:17" s="5" customFormat="1" ht="12">
      <c r="A154" s="10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6"/>
      <c r="M154" s="6"/>
      <c r="N154" s="72"/>
      <c r="P154" s="72"/>
      <c r="Q154" s="72"/>
    </row>
    <row r="155" spans="1:17" ht="15">
      <c r="A155" s="86" t="s">
        <v>20</v>
      </c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N155" s="65"/>
      <c r="P155" s="65"/>
      <c r="Q155" s="65"/>
    </row>
    <row r="156" spans="1:17" ht="15">
      <c r="A156" s="84" t="s">
        <v>53</v>
      </c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N156" s="65"/>
      <c r="P156" s="65"/>
      <c r="Q156" s="65"/>
    </row>
    <row r="157" spans="14:17" ht="12.75">
      <c r="N157" s="65"/>
      <c r="P157" s="65"/>
      <c r="Q157" s="65"/>
    </row>
    <row r="158" spans="1:17" s="37" customFormat="1" ht="87" customHeight="1">
      <c r="A158" s="23" t="s">
        <v>55</v>
      </c>
      <c r="B158" s="23" t="s">
        <v>0</v>
      </c>
      <c r="C158" s="23" t="s">
        <v>35</v>
      </c>
      <c r="D158" s="23" t="s">
        <v>22</v>
      </c>
      <c r="E158" s="23" t="s">
        <v>18</v>
      </c>
      <c r="F158" s="23" t="s">
        <v>19</v>
      </c>
      <c r="G158" s="23" t="s">
        <v>25</v>
      </c>
      <c r="H158" s="23" t="s">
        <v>21</v>
      </c>
      <c r="I158" s="23" t="s">
        <v>23</v>
      </c>
      <c r="J158" s="74" t="s">
        <v>57</v>
      </c>
      <c r="K158" s="23" t="s">
        <v>43</v>
      </c>
      <c r="L158" s="36"/>
      <c r="M158" s="36"/>
      <c r="N158" s="68"/>
      <c r="P158" s="68"/>
      <c r="Q158" s="68"/>
    </row>
    <row r="159" spans="1:17" s="21" customFormat="1" ht="15.75" customHeight="1">
      <c r="A159" s="24" t="s">
        <v>1</v>
      </c>
      <c r="B159" s="61">
        <v>10281610</v>
      </c>
      <c r="C159" s="61">
        <v>1894329</v>
      </c>
      <c r="D159" s="61">
        <v>122337</v>
      </c>
      <c r="E159" s="61">
        <v>1022296</v>
      </c>
      <c r="F159" s="61">
        <v>648433</v>
      </c>
      <c r="G159" s="61">
        <v>0</v>
      </c>
      <c r="H159" s="61">
        <v>44017</v>
      </c>
      <c r="I159" s="61">
        <v>28110</v>
      </c>
      <c r="J159" s="33">
        <v>17162</v>
      </c>
      <c r="K159" s="25">
        <f>SUM(B159:J159)</f>
        <v>14058294</v>
      </c>
      <c r="L159" s="20"/>
      <c r="M159" s="20"/>
      <c r="N159" s="69"/>
      <c r="P159" s="69"/>
      <c r="Q159" s="69"/>
    </row>
    <row r="160" spans="1:17" s="21" customFormat="1" ht="15.75" customHeight="1">
      <c r="A160" s="24" t="s">
        <v>2</v>
      </c>
      <c r="B160" s="33">
        <v>24402384</v>
      </c>
      <c r="C160" s="33">
        <v>4496004</v>
      </c>
      <c r="D160" s="33">
        <v>290354</v>
      </c>
      <c r="E160" s="33">
        <v>2426319</v>
      </c>
      <c r="F160" s="33">
        <v>1538992</v>
      </c>
      <c r="G160" s="33">
        <v>0</v>
      </c>
      <c r="H160" s="33">
        <v>104470</v>
      </c>
      <c r="I160" s="33">
        <v>66716</v>
      </c>
      <c r="J160" s="33">
        <v>40732</v>
      </c>
      <c r="K160" s="25">
        <f aca="true" t="shared" si="42" ref="K160:K175">SUM(B160:J160)</f>
        <v>33365971</v>
      </c>
      <c r="L160" s="20"/>
      <c r="M160" s="20"/>
      <c r="N160" s="69"/>
      <c r="P160" s="69"/>
      <c r="Q160" s="69"/>
    </row>
    <row r="161" spans="1:17" s="21" customFormat="1" ht="15.75" customHeight="1">
      <c r="A161" s="24" t="s">
        <v>3</v>
      </c>
      <c r="B161" s="33">
        <v>15415829</v>
      </c>
      <c r="C161" s="33">
        <v>2840281</v>
      </c>
      <c r="D161" s="33">
        <v>183427</v>
      </c>
      <c r="E161" s="33">
        <v>1532790</v>
      </c>
      <c r="F161" s="33">
        <v>972235</v>
      </c>
      <c r="G161" s="33">
        <v>0</v>
      </c>
      <c r="H161" s="33">
        <v>65997</v>
      </c>
      <c r="I161" s="33">
        <v>42147</v>
      </c>
      <c r="J161" s="33">
        <v>25732</v>
      </c>
      <c r="K161" s="25">
        <f t="shared" si="42"/>
        <v>21078438</v>
      </c>
      <c r="L161" s="20"/>
      <c r="M161" s="20"/>
      <c r="N161" s="69"/>
      <c r="P161" s="69"/>
      <c r="Q161" s="69"/>
    </row>
    <row r="162" spans="1:17" s="7" customFormat="1" ht="15.75" customHeight="1">
      <c r="A162" s="24" t="s">
        <v>4</v>
      </c>
      <c r="B162" s="33">
        <v>73348900</v>
      </c>
      <c r="C162" s="33">
        <v>13514127</v>
      </c>
      <c r="D162" s="33">
        <v>872749</v>
      </c>
      <c r="E162" s="33">
        <v>7293051</v>
      </c>
      <c r="F162" s="33">
        <v>4625917</v>
      </c>
      <c r="G162" s="33">
        <v>0</v>
      </c>
      <c r="H162" s="33">
        <v>314017</v>
      </c>
      <c r="I162" s="33">
        <v>200535</v>
      </c>
      <c r="J162" s="33">
        <v>122433</v>
      </c>
      <c r="K162" s="25">
        <f t="shared" si="42"/>
        <v>100291729</v>
      </c>
      <c r="L162" s="20"/>
      <c r="M162" s="20"/>
      <c r="N162" s="68"/>
      <c r="P162" s="68"/>
      <c r="Q162" s="68"/>
    </row>
    <row r="163" spans="1:17" s="4" customFormat="1" ht="15.75" customHeight="1">
      <c r="A163" s="24" t="s">
        <v>5</v>
      </c>
      <c r="B163" s="33">
        <v>21859389</v>
      </c>
      <c r="C163" s="33">
        <v>4027471</v>
      </c>
      <c r="D163" s="33">
        <v>260096</v>
      </c>
      <c r="E163" s="33">
        <v>2173470</v>
      </c>
      <c r="F163" s="33">
        <v>1378613</v>
      </c>
      <c r="G163" s="33">
        <v>0</v>
      </c>
      <c r="H163" s="33">
        <v>93583</v>
      </c>
      <c r="I163" s="33">
        <v>59763</v>
      </c>
      <c r="J163" s="33">
        <v>36487</v>
      </c>
      <c r="K163" s="25">
        <f t="shared" si="42"/>
        <v>29888872</v>
      </c>
      <c r="L163" s="20"/>
      <c r="M163" s="20"/>
      <c r="N163" s="70"/>
      <c r="P163" s="70"/>
      <c r="Q163" s="70"/>
    </row>
    <row r="164" spans="1:17" s="4" customFormat="1" ht="15.75" customHeight="1">
      <c r="A164" s="24" t="s">
        <v>6</v>
      </c>
      <c r="B164" s="33">
        <v>14827179</v>
      </c>
      <c r="C164" s="33">
        <v>2731825</v>
      </c>
      <c r="D164" s="33">
        <v>176423</v>
      </c>
      <c r="E164" s="33">
        <v>1474260</v>
      </c>
      <c r="F164" s="33">
        <v>935110</v>
      </c>
      <c r="G164" s="33">
        <v>0</v>
      </c>
      <c r="H164" s="33">
        <v>63477</v>
      </c>
      <c r="I164" s="33">
        <v>40537</v>
      </c>
      <c r="J164" s="33">
        <v>24749</v>
      </c>
      <c r="K164" s="25">
        <f t="shared" si="42"/>
        <v>20273560</v>
      </c>
      <c r="L164" s="20"/>
      <c r="M164" s="20"/>
      <c r="N164" s="70"/>
      <c r="P164" s="70"/>
      <c r="Q164" s="70"/>
    </row>
    <row r="165" spans="1:13" ht="15.75" customHeight="1">
      <c r="A165" s="24" t="s">
        <v>7</v>
      </c>
      <c r="B165" s="33">
        <v>9749232</v>
      </c>
      <c r="C165" s="33">
        <v>1796242</v>
      </c>
      <c r="D165" s="33">
        <v>116002</v>
      </c>
      <c r="E165" s="33">
        <v>969362</v>
      </c>
      <c r="F165" s="33">
        <v>614858</v>
      </c>
      <c r="G165" s="33">
        <v>0</v>
      </c>
      <c r="H165" s="33">
        <v>41738</v>
      </c>
      <c r="I165" s="33">
        <v>26654</v>
      </c>
      <c r="J165" s="33">
        <v>16273</v>
      </c>
      <c r="K165" s="25">
        <f t="shared" si="42"/>
        <v>13330361</v>
      </c>
      <c r="L165" s="20"/>
      <c r="M165" s="20"/>
    </row>
    <row r="166" spans="1:13" ht="15.75" customHeight="1">
      <c r="A166" s="24" t="s">
        <v>8</v>
      </c>
      <c r="B166" s="33">
        <v>18357545</v>
      </c>
      <c r="C166" s="33">
        <v>3382276</v>
      </c>
      <c r="D166" s="33">
        <v>218429</v>
      </c>
      <c r="E166" s="33">
        <v>1825283</v>
      </c>
      <c r="F166" s="33">
        <v>1157761</v>
      </c>
      <c r="G166" s="33">
        <v>0</v>
      </c>
      <c r="H166" s="33">
        <v>78591</v>
      </c>
      <c r="I166" s="33">
        <v>50189</v>
      </c>
      <c r="J166" s="33">
        <v>30642</v>
      </c>
      <c r="K166" s="25">
        <f t="shared" si="42"/>
        <v>25100716</v>
      </c>
      <c r="L166" s="20"/>
      <c r="M166" s="20"/>
    </row>
    <row r="167" spans="1:13" ht="15.75" customHeight="1">
      <c r="A167" s="24" t="s">
        <v>9</v>
      </c>
      <c r="B167" s="33">
        <v>9250412</v>
      </c>
      <c r="C167" s="33">
        <v>1704337</v>
      </c>
      <c r="D167" s="33">
        <v>110067</v>
      </c>
      <c r="E167" s="33">
        <v>919765</v>
      </c>
      <c r="F167" s="33">
        <v>583399</v>
      </c>
      <c r="G167" s="33">
        <v>0</v>
      </c>
      <c r="H167" s="33">
        <v>39602</v>
      </c>
      <c r="I167" s="33">
        <v>25291</v>
      </c>
      <c r="J167" s="33">
        <v>15441</v>
      </c>
      <c r="K167" s="25">
        <f t="shared" si="42"/>
        <v>12648314</v>
      </c>
      <c r="L167" s="20"/>
      <c r="M167" s="20"/>
    </row>
    <row r="168" spans="1:13" ht="15.75" customHeight="1">
      <c r="A168" s="24" t="s">
        <v>10</v>
      </c>
      <c r="B168" s="33">
        <v>12446383</v>
      </c>
      <c r="C168" s="33">
        <v>2293177</v>
      </c>
      <c r="D168" s="33">
        <v>148095</v>
      </c>
      <c r="E168" s="33">
        <v>1237539</v>
      </c>
      <c r="F168" s="33">
        <v>784960</v>
      </c>
      <c r="G168" s="33">
        <v>0</v>
      </c>
      <c r="H168" s="33">
        <v>53285</v>
      </c>
      <c r="I168" s="33">
        <v>34028</v>
      </c>
      <c r="J168" s="33">
        <v>20775</v>
      </c>
      <c r="K168" s="25">
        <f t="shared" si="42"/>
        <v>17018242</v>
      </c>
      <c r="L168" s="20"/>
      <c r="M168" s="20"/>
    </row>
    <row r="169" spans="1:13" ht="15.75" customHeight="1">
      <c r="A169" s="24" t="s">
        <v>11</v>
      </c>
      <c r="B169" s="33">
        <v>9495513</v>
      </c>
      <c r="C169" s="33">
        <v>1749495</v>
      </c>
      <c r="D169" s="33">
        <v>112983</v>
      </c>
      <c r="E169" s="33">
        <v>944135</v>
      </c>
      <c r="F169" s="33">
        <v>598856</v>
      </c>
      <c r="G169" s="33">
        <v>0</v>
      </c>
      <c r="H169" s="33">
        <v>40652</v>
      </c>
      <c r="I169" s="33">
        <v>25961</v>
      </c>
      <c r="J169" s="33">
        <v>15850</v>
      </c>
      <c r="K169" s="25">
        <f t="shared" si="42"/>
        <v>12983445</v>
      </c>
      <c r="L169" s="20"/>
      <c r="M169" s="20"/>
    </row>
    <row r="170" spans="1:13" ht="15.75" customHeight="1">
      <c r="A170" s="24" t="s">
        <v>12</v>
      </c>
      <c r="B170" s="33">
        <v>17202849</v>
      </c>
      <c r="C170" s="33">
        <v>3169529</v>
      </c>
      <c r="D170" s="33">
        <v>204690</v>
      </c>
      <c r="E170" s="33">
        <v>1710472</v>
      </c>
      <c r="F170" s="33">
        <v>1084937</v>
      </c>
      <c r="G170" s="33">
        <v>0</v>
      </c>
      <c r="H170" s="33">
        <v>73648</v>
      </c>
      <c r="I170" s="33">
        <v>47032</v>
      </c>
      <c r="J170" s="33">
        <v>28715</v>
      </c>
      <c r="K170" s="25">
        <f t="shared" si="42"/>
        <v>23521872</v>
      </c>
      <c r="L170" s="20"/>
      <c r="M170" s="20"/>
    </row>
    <row r="171" spans="1:13" ht="15.75" customHeight="1">
      <c r="A171" s="24" t="s">
        <v>13</v>
      </c>
      <c r="B171" s="33">
        <v>13130491</v>
      </c>
      <c r="C171" s="33">
        <v>2419220</v>
      </c>
      <c r="D171" s="33">
        <v>156234</v>
      </c>
      <c r="E171" s="33">
        <v>1305559</v>
      </c>
      <c r="F171" s="33">
        <v>828105</v>
      </c>
      <c r="G171" s="33">
        <v>0</v>
      </c>
      <c r="H171" s="33">
        <v>56214</v>
      </c>
      <c r="I171" s="33">
        <v>35899</v>
      </c>
      <c r="J171" s="33">
        <v>21917</v>
      </c>
      <c r="K171" s="25">
        <f t="shared" si="42"/>
        <v>17953639</v>
      </c>
      <c r="L171" s="20"/>
      <c r="M171" s="20"/>
    </row>
    <row r="172" spans="1:13" ht="15.75" customHeight="1">
      <c r="A172" s="24" t="s">
        <v>14</v>
      </c>
      <c r="B172" s="33">
        <v>12877015</v>
      </c>
      <c r="C172" s="33">
        <v>2372518</v>
      </c>
      <c r="D172" s="33">
        <v>153218</v>
      </c>
      <c r="E172" s="33">
        <v>1280356</v>
      </c>
      <c r="F172" s="33">
        <v>812119</v>
      </c>
      <c r="G172" s="33">
        <v>0</v>
      </c>
      <c r="H172" s="33">
        <v>55128</v>
      </c>
      <c r="I172" s="33">
        <v>35206</v>
      </c>
      <c r="J172" s="33">
        <v>21494</v>
      </c>
      <c r="K172" s="25">
        <f t="shared" si="42"/>
        <v>17607054</v>
      </c>
      <c r="L172" s="20"/>
      <c r="M172" s="20"/>
    </row>
    <row r="173" spans="1:13" ht="15.75" customHeight="1">
      <c r="A173" s="24" t="s">
        <v>15</v>
      </c>
      <c r="B173" s="33">
        <v>8963544</v>
      </c>
      <c r="C173" s="33">
        <v>1651483</v>
      </c>
      <c r="D173" s="33">
        <v>106654</v>
      </c>
      <c r="E173" s="33">
        <v>891242</v>
      </c>
      <c r="F173" s="33">
        <v>565307</v>
      </c>
      <c r="G173" s="33">
        <v>0</v>
      </c>
      <c r="H173" s="33">
        <v>38374</v>
      </c>
      <c r="I173" s="33">
        <v>24506</v>
      </c>
      <c r="J173" s="33">
        <v>14962</v>
      </c>
      <c r="K173" s="25">
        <f t="shared" si="42"/>
        <v>12256072</v>
      </c>
      <c r="L173" s="20"/>
      <c r="M173" s="20"/>
    </row>
    <row r="174" spans="1:13" ht="15.75" customHeight="1">
      <c r="A174" s="24" t="s">
        <v>16</v>
      </c>
      <c r="B174" s="33">
        <v>9672070</v>
      </c>
      <c r="C174" s="33">
        <v>1782025</v>
      </c>
      <c r="D174" s="33">
        <v>115084</v>
      </c>
      <c r="E174" s="33">
        <v>961690</v>
      </c>
      <c r="F174" s="33">
        <v>609991</v>
      </c>
      <c r="G174" s="33">
        <v>0</v>
      </c>
      <c r="H174" s="33">
        <v>41408</v>
      </c>
      <c r="I174" s="33">
        <v>26443</v>
      </c>
      <c r="J174" s="33">
        <v>16144</v>
      </c>
      <c r="K174" s="25">
        <f t="shared" si="42"/>
        <v>13224855</v>
      </c>
      <c r="L174" s="20"/>
      <c r="M174" s="20"/>
    </row>
    <row r="175" spans="1:13" ht="15.75" customHeight="1">
      <c r="A175" s="26" t="s">
        <v>17</v>
      </c>
      <c r="B175" s="34">
        <v>12115257</v>
      </c>
      <c r="C175" s="34">
        <v>2232171</v>
      </c>
      <c r="D175" s="34">
        <v>144154</v>
      </c>
      <c r="E175" s="34">
        <v>1204616</v>
      </c>
      <c r="F175" s="34">
        <v>764075</v>
      </c>
      <c r="G175" s="34">
        <v>0</v>
      </c>
      <c r="H175" s="34">
        <v>51869</v>
      </c>
      <c r="I175" s="34">
        <v>33123</v>
      </c>
      <c r="J175" s="34">
        <v>20223</v>
      </c>
      <c r="K175" s="25">
        <f t="shared" si="42"/>
        <v>16565488</v>
      </c>
      <c r="L175" s="20"/>
      <c r="M175" s="20"/>
    </row>
    <row r="176" spans="1:13" ht="15.75" customHeight="1">
      <c r="A176" s="28" t="s">
        <v>40</v>
      </c>
      <c r="B176" s="40">
        <f>SUM(B159:B175)</f>
        <v>293395602</v>
      </c>
      <c r="C176" s="40">
        <f aca="true" t="shared" si="43" ref="C176:J176">SUM(C159:C175)</f>
        <v>54056510</v>
      </c>
      <c r="D176" s="40">
        <f t="shared" si="43"/>
        <v>3490996</v>
      </c>
      <c r="E176" s="40">
        <f t="shared" si="43"/>
        <v>29172205</v>
      </c>
      <c r="F176" s="40">
        <f t="shared" si="43"/>
        <v>18503668</v>
      </c>
      <c r="G176" s="40">
        <f t="shared" si="43"/>
        <v>0</v>
      </c>
      <c r="H176" s="40">
        <f t="shared" si="43"/>
        <v>1256070</v>
      </c>
      <c r="I176" s="40">
        <f t="shared" si="43"/>
        <v>802140</v>
      </c>
      <c r="J176" s="40">
        <f t="shared" si="43"/>
        <v>489731</v>
      </c>
      <c r="K176" s="40">
        <f>SUM(K159:K175)</f>
        <v>401166922</v>
      </c>
      <c r="L176" s="20"/>
      <c r="M176" s="20"/>
    </row>
    <row r="177" spans="2:13" ht="12.75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20"/>
      <c r="M177" s="20"/>
    </row>
    <row r="178" spans="2:11" ht="12.75">
      <c r="B178" s="18"/>
      <c r="C178" s="18"/>
      <c r="D178" s="18"/>
      <c r="E178" s="18"/>
      <c r="F178" s="18"/>
      <c r="G178" s="18"/>
      <c r="H178" s="18"/>
      <c r="I178" s="18"/>
      <c r="J178" s="18"/>
      <c r="K178" s="18"/>
    </row>
    <row r="179" spans="2:11" ht="12.75">
      <c r="B179" s="18"/>
      <c r="C179" s="18"/>
      <c r="D179" s="18"/>
      <c r="E179" s="18"/>
      <c r="F179" s="18"/>
      <c r="G179" s="18"/>
      <c r="H179" s="18"/>
      <c r="I179" s="18"/>
      <c r="J179" s="18"/>
      <c r="K179" s="18"/>
    </row>
    <row r="180" spans="1:11" ht="93.75" customHeight="1">
      <c r="A180" s="23" t="s">
        <v>55</v>
      </c>
      <c r="B180" s="13" t="s">
        <v>27</v>
      </c>
      <c r="C180" s="13" t="s">
        <v>28</v>
      </c>
      <c r="D180" s="13" t="s">
        <v>29</v>
      </c>
      <c r="E180" s="13" t="s">
        <v>30</v>
      </c>
      <c r="F180" s="31" t="s">
        <v>26</v>
      </c>
      <c r="G180" s="23" t="s">
        <v>36</v>
      </c>
      <c r="H180" s="32" t="s">
        <v>37</v>
      </c>
      <c r="I180" s="62" t="s">
        <v>38</v>
      </c>
      <c r="J180" s="32" t="s">
        <v>38</v>
      </c>
      <c r="K180" s="32" t="s">
        <v>41</v>
      </c>
    </row>
    <row r="181" spans="1:15" ht="15.75" customHeight="1">
      <c r="A181" s="24" t="s">
        <v>1</v>
      </c>
      <c r="B181" s="41">
        <v>59658</v>
      </c>
      <c r="C181" s="41">
        <v>100358</v>
      </c>
      <c r="D181" s="38">
        <v>100458</v>
      </c>
      <c r="E181" s="38">
        <v>168993</v>
      </c>
      <c r="F181" s="41">
        <v>612399</v>
      </c>
      <c r="G181" s="41">
        <v>613309</v>
      </c>
      <c r="H181" s="41">
        <f>K159+B181+C181+D181+E181+F181+G181</f>
        <v>15713469</v>
      </c>
      <c r="I181" s="38"/>
      <c r="J181" s="38"/>
      <c r="K181" s="38">
        <f>H181+I181+J181</f>
        <v>15713469</v>
      </c>
      <c r="L181" s="22"/>
      <c r="M181" s="22"/>
      <c r="O181" s="51"/>
    </row>
    <row r="182" spans="1:15" ht="15.75" customHeight="1">
      <c r="A182" s="24" t="s">
        <v>2</v>
      </c>
      <c r="B182" s="41">
        <v>141592</v>
      </c>
      <c r="C182" s="41">
        <v>428778</v>
      </c>
      <c r="D182" s="38">
        <v>238427</v>
      </c>
      <c r="E182" s="38">
        <v>722022</v>
      </c>
      <c r="F182" s="41">
        <v>0</v>
      </c>
      <c r="G182" s="41">
        <v>0</v>
      </c>
      <c r="H182" s="41">
        <f aca="true" t="shared" si="44" ref="H182:H197">K160+B182+C182+D182+E182+F182+G182</f>
        <v>34896790</v>
      </c>
      <c r="I182" s="38"/>
      <c r="J182" s="38"/>
      <c r="K182" s="38">
        <f aca="true" t="shared" si="45" ref="K182:K197">H182+I182+J182</f>
        <v>34896790</v>
      </c>
      <c r="L182" s="22"/>
      <c r="M182" s="22"/>
      <c r="O182" s="51"/>
    </row>
    <row r="183" spans="1:15" ht="15.75" customHeight="1">
      <c r="A183" s="24" t="s">
        <v>3</v>
      </c>
      <c r="B183" s="41">
        <v>89448</v>
      </c>
      <c r="C183" s="41">
        <v>182636</v>
      </c>
      <c r="D183" s="38">
        <v>150623</v>
      </c>
      <c r="E183" s="38">
        <v>307542</v>
      </c>
      <c r="F183" s="41">
        <v>84174</v>
      </c>
      <c r="G183" s="41">
        <v>476161</v>
      </c>
      <c r="H183" s="41">
        <f t="shared" si="44"/>
        <v>22369022</v>
      </c>
      <c r="I183" s="38"/>
      <c r="J183" s="38"/>
      <c r="K183" s="38">
        <f t="shared" si="45"/>
        <v>22369022</v>
      </c>
      <c r="L183" s="22"/>
      <c r="M183" s="22"/>
      <c r="O183" s="51"/>
    </row>
    <row r="184" spans="1:15" ht="15.75" customHeight="1">
      <c r="A184" s="24" t="s">
        <v>4</v>
      </c>
      <c r="B184" s="41">
        <v>425598</v>
      </c>
      <c r="C184" s="41">
        <v>1135728</v>
      </c>
      <c r="D184" s="38">
        <v>716667</v>
      </c>
      <c r="E184" s="38">
        <v>1912460</v>
      </c>
      <c r="F184" s="41">
        <v>12488617</v>
      </c>
      <c r="G184" s="41">
        <v>1387671</v>
      </c>
      <c r="H184" s="41">
        <f t="shared" si="44"/>
        <v>118358470</v>
      </c>
      <c r="I184" s="38"/>
      <c r="J184" s="38"/>
      <c r="K184" s="38">
        <f t="shared" si="45"/>
        <v>118358470</v>
      </c>
      <c r="L184" s="22"/>
      <c r="M184" s="22"/>
      <c r="O184" s="51"/>
    </row>
    <row r="185" spans="1:15" ht="15.75" customHeight="1">
      <c r="A185" s="24" t="s">
        <v>5</v>
      </c>
      <c r="B185" s="41">
        <v>126836</v>
      </c>
      <c r="C185" s="41">
        <v>334416</v>
      </c>
      <c r="D185" s="38">
        <v>213580</v>
      </c>
      <c r="E185" s="38">
        <v>563126</v>
      </c>
      <c r="F185" s="41">
        <v>0</v>
      </c>
      <c r="G185" s="41">
        <v>0</v>
      </c>
      <c r="H185" s="41">
        <f t="shared" si="44"/>
        <v>31126830</v>
      </c>
      <c r="I185" s="38"/>
      <c r="J185" s="38"/>
      <c r="K185" s="38">
        <f t="shared" si="45"/>
        <v>31126830</v>
      </c>
      <c r="L185" s="22"/>
      <c r="M185" s="22"/>
      <c r="O185" s="51"/>
    </row>
    <row r="186" spans="1:15" ht="15.75" customHeight="1">
      <c r="A186" s="24" t="s">
        <v>6</v>
      </c>
      <c r="B186" s="41">
        <v>86033</v>
      </c>
      <c r="C186" s="41">
        <v>229691</v>
      </c>
      <c r="D186" s="38">
        <v>144871</v>
      </c>
      <c r="E186" s="38">
        <v>386778</v>
      </c>
      <c r="F186" s="41">
        <v>1104817</v>
      </c>
      <c r="G186" s="41">
        <v>333755</v>
      </c>
      <c r="H186" s="41">
        <f t="shared" si="44"/>
        <v>22559505</v>
      </c>
      <c r="I186" s="38"/>
      <c r="J186" s="38"/>
      <c r="K186" s="38">
        <f t="shared" si="45"/>
        <v>22559505</v>
      </c>
      <c r="L186" s="22"/>
      <c r="M186" s="22"/>
      <c r="O186" s="51"/>
    </row>
    <row r="187" spans="1:15" ht="15.75" customHeight="1">
      <c r="A187" s="24" t="s">
        <v>7</v>
      </c>
      <c r="B187" s="41">
        <v>56569</v>
      </c>
      <c r="C187" s="41">
        <v>50807</v>
      </c>
      <c r="D187" s="38">
        <v>95256</v>
      </c>
      <c r="E187" s="38">
        <v>85555</v>
      </c>
      <c r="F187" s="41">
        <v>678498</v>
      </c>
      <c r="G187" s="41">
        <v>215547</v>
      </c>
      <c r="H187" s="41">
        <f t="shared" si="44"/>
        <v>14512593</v>
      </c>
      <c r="I187" s="38"/>
      <c r="J187" s="38"/>
      <c r="K187" s="38">
        <f t="shared" si="45"/>
        <v>14512593</v>
      </c>
      <c r="L187" s="22"/>
      <c r="M187" s="22"/>
      <c r="O187" s="51"/>
    </row>
    <row r="188" spans="1:15" ht="15.75" customHeight="1">
      <c r="A188" s="24" t="s">
        <v>8</v>
      </c>
      <c r="B188" s="41">
        <v>106517</v>
      </c>
      <c r="C188" s="41">
        <v>313086</v>
      </c>
      <c r="D188" s="38">
        <v>179365</v>
      </c>
      <c r="E188" s="38">
        <v>527209</v>
      </c>
      <c r="F188" s="41">
        <v>3011205</v>
      </c>
      <c r="G188" s="41">
        <v>268204</v>
      </c>
      <c r="H188" s="41">
        <f t="shared" si="44"/>
        <v>29506302</v>
      </c>
      <c r="I188" s="38"/>
      <c r="J188" s="38"/>
      <c r="K188" s="38">
        <f t="shared" si="45"/>
        <v>29506302</v>
      </c>
      <c r="L188" s="22"/>
      <c r="M188" s="22"/>
      <c r="O188" s="51"/>
    </row>
    <row r="189" spans="1:15" ht="15.75" customHeight="1">
      <c r="A189" s="24" t="s">
        <v>9</v>
      </c>
      <c r="B189" s="41">
        <v>53674</v>
      </c>
      <c r="C189" s="41">
        <v>63401</v>
      </c>
      <c r="D189" s="38">
        <v>90383</v>
      </c>
      <c r="E189" s="38">
        <v>106761</v>
      </c>
      <c r="F189" s="41">
        <v>981770</v>
      </c>
      <c r="G189" s="41">
        <v>280355</v>
      </c>
      <c r="H189" s="41">
        <f t="shared" si="44"/>
        <v>14224658</v>
      </c>
      <c r="I189" s="38"/>
      <c r="J189" s="38"/>
      <c r="K189" s="38">
        <f t="shared" si="45"/>
        <v>14224658</v>
      </c>
      <c r="L189" s="22"/>
      <c r="M189" s="22"/>
      <c r="O189" s="51"/>
    </row>
    <row r="190" spans="1:15" ht="15.75" customHeight="1">
      <c r="A190" s="24" t="s">
        <v>10</v>
      </c>
      <c r="B190" s="41">
        <v>72219</v>
      </c>
      <c r="C190" s="41">
        <v>144691</v>
      </c>
      <c r="D190" s="38">
        <v>121609</v>
      </c>
      <c r="E190" s="38">
        <v>243646</v>
      </c>
      <c r="F190" s="41">
        <v>245142</v>
      </c>
      <c r="G190" s="41">
        <v>0</v>
      </c>
      <c r="H190" s="41">
        <f t="shared" si="44"/>
        <v>17845549</v>
      </c>
      <c r="I190" s="38"/>
      <c r="J190" s="38"/>
      <c r="K190" s="38">
        <f t="shared" si="45"/>
        <v>17845549</v>
      </c>
      <c r="L190" s="22"/>
      <c r="M190" s="22"/>
      <c r="O190" s="51"/>
    </row>
    <row r="191" spans="1:15" ht="15.75" customHeight="1">
      <c r="A191" s="24" t="s">
        <v>11</v>
      </c>
      <c r="B191" s="41">
        <v>55096</v>
      </c>
      <c r="C191" s="41">
        <v>50691</v>
      </c>
      <c r="D191" s="38">
        <v>92777</v>
      </c>
      <c r="E191" s="38">
        <v>85359</v>
      </c>
      <c r="F191" s="41">
        <v>1025764</v>
      </c>
      <c r="G191" s="41">
        <v>0</v>
      </c>
      <c r="H191" s="41">
        <f t="shared" si="44"/>
        <v>14293132</v>
      </c>
      <c r="I191" s="38"/>
      <c r="J191" s="38"/>
      <c r="K191" s="38">
        <f t="shared" si="45"/>
        <v>14293132</v>
      </c>
      <c r="L191" s="22"/>
      <c r="M191" s="22"/>
      <c r="O191" s="51"/>
    </row>
    <row r="192" spans="1:15" ht="15.75" customHeight="1">
      <c r="A192" s="24" t="s">
        <v>12</v>
      </c>
      <c r="B192" s="41">
        <v>99817</v>
      </c>
      <c r="C192" s="41">
        <v>274840</v>
      </c>
      <c r="D192" s="38">
        <v>168083</v>
      </c>
      <c r="E192" s="38">
        <v>462804</v>
      </c>
      <c r="F192" s="41">
        <v>0</v>
      </c>
      <c r="G192" s="41">
        <v>0</v>
      </c>
      <c r="H192" s="41">
        <f t="shared" si="44"/>
        <v>24527416</v>
      </c>
      <c r="I192" s="38"/>
      <c r="J192" s="38"/>
      <c r="K192" s="38">
        <f t="shared" si="45"/>
        <v>24527416</v>
      </c>
      <c r="L192" s="22"/>
      <c r="M192" s="22"/>
      <c r="O192" s="51"/>
    </row>
    <row r="193" spans="1:15" ht="15.75" customHeight="1">
      <c r="A193" s="24" t="s">
        <v>13</v>
      </c>
      <c r="B193" s="41">
        <v>76188</v>
      </c>
      <c r="C193" s="41">
        <v>229462</v>
      </c>
      <c r="D193" s="38">
        <v>128293</v>
      </c>
      <c r="E193" s="38">
        <v>386392</v>
      </c>
      <c r="F193" s="41">
        <v>497383</v>
      </c>
      <c r="G193" s="41">
        <v>0</v>
      </c>
      <c r="H193" s="41">
        <f t="shared" si="44"/>
        <v>19271357</v>
      </c>
      <c r="I193" s="38"/>
      <c r="J193" s="38"/>
      <c r="K193" s="38">
        <f t="shared" si="45"/>
        <v>19271357</v>
      </c>
      <c r="L193" s="22"/>
      <c r="M193" s="22"/>
      <c r="O193" s="51"/>
    </row>
    <row r="194" spans="1:15" ht="15.75" customHeight="1">
      <c r="A194" s="24" t="s">
        <v>14</v>
      </c>
      <c r="B194" s="41">
        <v>74717</v>
      </c>
      <c r="C194" s="41">
        <v>156508</v>
      </c>
      <c r="D194" s="38">
        <v>125817</v>
      </c>
      <c r="E194" s="38">
        <v>263546</v>
      </c>
      <c r="F194" s="41">
        <v>0</v>
      </c>
      <c r="G194" s="41">
        <v>0</v>
      </c>
      <c r="H194" s="41">
        <f t="shared" si="44"/>
        <v>18227642</v>
      </c>
      <c r="I194" s="38"/>
      <c r="J194" s="38"/>
      <c r="K194" s="38">
        <f t="shared" si="45"/>
        <v>18227642</v>
      </c>
      <c r="L194" s="22"/>
      <c r="M194" s="22"/>
      <c r="O194" s="51"/>
    </row>
    <row r="195" spans="1:15" ht="15.75" customHeight="1">
      <c r="A195" s="24" t="s">
        <v>15</v>
      </c>
      <c r="B195" s="41">
        <v>52010</v>
      </c>
      <c r="C195" s="41">
        <v>80902</v>
      </c>
      <c r="D195" s="38">
        <v>87580</v>
      </c>
      <c r="E195" s="38">
        <v>136231</v>
      </c>
      <c r="F195" s="41">
        <v>0</v>
      </c>
      <c r="G195" s="41">
        <v>327046</v>
      </c>
      <c r="H195" s="41">
        <f t="shared" si="44"/>
        <v>12939841</v>
      </c>
      <c r="I195" s="38"/>
      <c r="J195" s="38"/>
      <c r="K195" s="38">
        <f t="shared" si="45"/>
        <v>12939841</v>
      </c>
      <c r="L195" s="22"/>
      <c r="M195" s="22"/>
      <c r="O195" s="51"/>
    </row>
    <row r="196" spans="1:15" ht="15.75" customHeight="1">
      <c r="A196" s="24" t="s">
        <v>16</v>
      </c>
      <c r="B196" s="41">
        <v>56121</v>
      </c>
      <c r="C196" s="41">
        <v>97053</v>
      </c>
      <c r="D196" s="38">
        <v>94502</v>
      </c>
      <c r="E196" s="38">
        <v>163428</v>
      </c>
      <c r="F196" s="41">
        <v>224151</v>
      </c>
      <c r="G196" s="41">
        <v>497076</v>
      </c>
      <c r="H196" s="41">
        <f t="shared" si="44"/>
        <v>14357186</v>
      </c>
      <c r="I196" s="38"/>
      <c r="J196" s="38"/>
      <c r="K196" s="38">
        <f t="shared" si="45"/>
        <v>14357186</v>
      </c>
      <c r="L196" s="22"/>
      <c r="M196" s="22"/>
      <c r="O196" s="51"/>
    </row>
    <row r="197" spans="1:15" ht="15.75" customHeight="1">
      <c r="A197" s="26" t="s">
        <v>17</v>
      </c>
      <c r="B197" s="42">
        <v>70297</v>
      </c>
      <c r="C197" s="42">
        <v>99194</v>
      </c>
      <c r="D197" s="38">
        <v>118374</v>
      </c>
      <c r="E197" s="39">
        <v>167033</v>
      </c>
      <c r="F197" s="42">
        <v>1600718</v>
      </c>
      <c r="G197" s="42">
        <v>0</v>
      </c>
      <c r="H197" s="41">
        <f t="shared" si="44"/>
        <v>18621104</v>
      </c>
      <c r="I197" s="38"/>
      <c r="J197" s="38"/>
      <c r="K197" s="38">
        <f t="shared" si="45"/>
        <v>18621104</v>
      </c>
      <c r="L197" s="22"/>
      <c r="M197" s="22"/>
      <c r="O197" s="51"/>
    </row>
    <row r="198" spans="1:13" ht="15.75" customHeight="1">
      <c r="A198" s="28" t="s">
        <v>40</v>
      </c>
      <c r="B198" s="43">
        <f aca="true" t="shared" si="46" ref="B198:K198">SUM(B181:B197)</f>
        <v>1702390</v>
      </c>
      <c r="C198" s="43">
        <f t="shared" si="46"/>
        <v>3972242</v>
      </c>
      <c r="D198" s="43">
        <f t="shared" si="46"/>
        <v>2866665</v>
      </c>
      <c r="E198" s="43">
        <f t="shared" si="46"/>
        <v>6688885</v>
      </c>
      <c r="F198" s="43">
        <f t="shared" si="46"/>
        <v>22554638</v>
      </c>
      <c r="G198" s="43">
        <f t="shared" si="46"/>
        <v>4399124</v>
      </c>
      <c r="H198" s="43">
        <f t="shared" si="46"/>
        <v>443350866</v>
      </c>
      <c r="I198" s="43">
        <f t="shared" si="46"/>
        <v>0</v>
      </c>
      <c r="J198" s="43">
        <f t="shared" si="46"/>
        <v>0</v>
      </c>
      <c r="K198" s="43">
        <f t="shared" si="46"/>
        <v>443350866</v>
      </c>
      <c r="L198" s="22"/>
      <c r="M198" s="22"/>
    </row>
    <row r="199" spans="1:13" ht="4.5" customHeight="1">
      <c r="A199" s="44"/>
      <c r="B199" s="44"/>
      <c r="C199" s="44"/>
      <c r="D199" s="44"/>
      <c r="E199" s="44"/>
      <c r="F199" s="44"/>
      <c r="G199" s="44"/>
      <c r="H199" s="9"/>
      <c r="I199" s="45"/>
      <c r="J199" s="45"/>
      <c r="K199" s="45"/>
      <c r="L199" s="22"/>
      <c r="M199" s="22"/>
    </row>
    <row r="200" spans="1:17" ht="22.5" customHeight="1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N200" s="65"/>
      <c r="P200" s="65"/>
      <c r="Q200" s="65"/>
    </row>
    <row r="201" spans="1:11" ht="36" customHeight="1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</row>
    <row r="202" spans="1:11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5:11" ht="12.75">
      <c r="E214" s="12"/>
      <c r="F214" s="12"/>
      <c r="G214" s="12"/>
      <c r="H214" s="12"/>
      <c r="I214" s="12"/>
      <c r="J214" s="12"/>
      <c r="K214" s="12"/>
    </row>
    <row r="215" spans="5:11" ht="12.75">
      <c r="E215" s="12"/>
      <c r="F215" s="12"/>
      <c r="G215" s="12"/>
      <c r="H215" s="12"/>
      <c r="I215" s="12"/>
      <c r="J215" s="12"/>
      <c r="K215" s="12"/>
    </row>
    <row r="216" spans="1:11" ht="12.75">
      <c r="A216" s="8"/>
      <c r="B216" s="8"/>
      <c r="C216" s="8"/>
      <c r="D216" s="8"/>
      <c r="E216" s="12"/>
      <c r="F216" s="12"/>
      <c r="G216" s="12"/>
      <c r="H216" s="12"/>
      <c r="I216" s="12"/>
      <c r="J216" s="12"/>
      <c r="K216" s="12"/>
    </row>
    <row r="217" spans="1:11" ht="12.75">
      <c r="A217" s="8"/>
      <c r="B217" s="8"/>
      <c r="C217" s="8"/>
      <c r="D217" s="8"/>
      <c r="E217" s="12"/>
      <c r="F217" s="12"/>
      <c r="G217" s="12"/>
      <c r="H217" s="12"/>
      <c r="I217" s="12"/>
      <c r="J217" s="12"/>
      <c r="K217" s="12"/>
    </row>
    <row r="218" spans="1:11" ht="12.75">
      <c r="A218" s="8"/>
      <c r="B218" s="8"/>
      <c r="C218" s="8"/>
      <c r="D218" s="8"/>
      <c r="E218" s="12"/>
      <c r="F218" s="12"/>
      <c r="G218" s="12"/>
      <c r="H218" s="12"/>
      <c r="I218" s="12"/>
      <c r="J218" s="12"/>
      <c r="K218" s="12"/>
    </row>
    <row r="219" spans="1:11" ht="12.75">
      <c r="A219" s="8"/>
      <c r="B219" s="8"/>
      <c r="C219" s="8"/>
      <c r="D219" s="8"/>
      <c r="E219" s="12"/>
      <c r="F219" s="12"/>
      <c r="G219" s="12"/>
      <c r="H219" s="12"/>
      <c r="I219" s="12"/>
      <c r="J219" s="12"/>
      <c r="K219" s="12"/>
    </row>
    <row r="220" spans="1:11" ht="12.75">
      <c r="A220" s="8"/>
      <c r="B220" s="8"/>
      <c r="C220" s="8"/>
      <c r="D220" s="8"/>
      <c r="E220" s="12"/>
      <c r="F220" s="12"/>
      <c r="G220" s="12"/>
      <c r="H220" s="12"/>
      <c r="I220" s="12"/>
      <c r="J220" s="12"/>
      <c r="K220" s="12"/>
    </row>
    <row r="221" spans="1:11" ht="12.75">
      <c r="A221" s="8"/>
      <c r="B221" s="8"/>
      <c r="C221" s="8"/>
      <c r="D221" s="8"/>
      <c r="E221" s="12"/>
      <c r="F221" s="12"/>
      <c r="G221" s="12"/>
      <c r="H221" s="12"/>
      <c r="I221" s="12"/>
      <c r="J221" s="12"/>
      <c r="K221" s="12"/>
    </row>
    <row r="222" spans="1:11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1:11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</row>
    <row r="224" spans="1:11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</row>
    <row r="225" spans="1:11" ht="15">
      <c r="A225" s="86" t="s">
        <v>20</v>
      </c>
      <c r="B225" s="86"/>
      <c r="C225" s="86"/>
      <c r="D225" s="86"/>
      <c r="E225" s="86"/>
      <c r="F225" s="86"/>
      <c r="G225" s="86"/>
      <c r="H225" s="86"/>
      <c r="I225" s="86"/>
      <c r="J225" s="86"/>
      <c r="K225" s="86"/>
    </row>
    <row r="226" spans="1:11" ht="15">
      <c r="A226" s="84" t="s">
        <v>54</v>
      </c>
      <c r="B226" s="84"/>
      <c r="C226" s="84"/>
      <c r="D226" s="84"/>
      <c r="E226" s="84"/>
      <c r="F226" s="84"/>
      <c r="G226" s="84"/>
      <c r="H226" s="84"/>
      <c r="I226" s="84"/>
      <c r="J226" s="84"/>
      <c r="K226" s="84"/>
    </row>
    <row r="227" spans="1:11" ht="21" customHeight="1">
      <c r="A227"/>
      <c r="B227"/>
      <c r="C227"/>
      <c r="D227"/>
      <c r="E227"/>
      <c r="F227"/>
      <c r="G227"/>
      <c r="H227"/>
      <c r="I227"/>
      <c r="J227"/>
      <c r="K227"/>
    </row>
    <row r="228" spans="1:11" ht="87" customHeight="1">
      <c r="A228" s="23" t="s">
        <v>55</v>
      </c>
      <c r="B228" s="23" t="s">
        <v>0</v>
      </c>
      <c r="C228" s="23" t="s">
        <v>35</v>
      </c>
      <c r="D228" s="23" t="s">
        <v>22</v>
      </c>
      <c r="E228" s="23" t="s">
        <v>18</v>
      </c>
      <c r="F228" s="23" t="s">
        <v>19</v>
      </c>
      <c r="G228" s="23" t="s">
        <v>25</v>
      </c>
      <c r="H228" s="23" t="s">
        <v>21</v>
      </c>
      <c r="I228" s="23" t="s">
        <v>23</v>
      </c>
      <c r="J228" s="74" t="s">
        <v>57</v>
      </c>
      <c r="K228" s="23" t="s">
        <v>43</v>
      </c>
    </row>
    <row r="229" spans="1:11" ht="15.75" customHeight="1">
      <c r="A229" s="24" t="s">
        <v>1</v>
      </c>
      <c r="B229" s="33">
        <v>10581378</v>
      </c>
      <c r="C229" s="33">
        <v>1947723</v>
      </c>
      <c r="D229" s="33">
        <v>178839</v>
      </c>
      <c r="E229" s="33">
        <v>1059909</v>
      </c>
      <c r="F229" s="33">
        <v>698234</v>
      </c>
      <c r="G229" s="33">
        <v>40</v>
      </c>
      <c r="H229" s="33">
        <v>55845</v>
      </c>
      <c r="I229" s="33">
        <v>29144</v>
      </c>
      <c r="J229" s="33">
        <v>0</v>
      </c>
      <c r="K229" s="25">
        <f>SUM(B229:J229)</f>
        <v>14551112</v>
      </c>
    </row>
    <row r="230" spans="1:11" ht="15.75" customHeight="1">
      <c r="A230" s="24" t="s">
        <v>2</v>
      </c>
      <c r="B230" s="33">
        <v>24436176</v>
      </c>
      <c r="C230" s="33">
        <v>4497988</v>
      </c>
      <c r="D230" s="33">
        <v>413002</v>
      </c>
      <c r="E230" s="33">
        <v>2447707</v>
      </c>
      <c r="F230" s="33">
        <v>1612472</v>
      </c>
      <c r="G230" s="33">
        <v>93</v>
      </c>
      <c r="H230" s="33">
        <v>128965</v>
      </c>
      <c r="I230" s="33">
        <v>67304</v>
      </c>
      <c r="J230" s="33">
        <v>0</v>
      </c>
      <c r="K230" s="25">
        <f aca="true" t="shared" si="47" ref="K230:K245">SUM(B230:J230)</f>
        <v>33603707</v>
      </c>
    </row>
    <row r="231" spans="1:11" ht="15.75" customHeight="1">
      <c r="A231" s="24" t="s">
        <v>3</v>
      </c>
      <c r="B231" s="33">
        <v>14560585</v>
      </c>
      <c r="C231" s="33">
        <v>2680180</v>
      </c>
      <c r="D231" s="33">
        <v>246092</v>
      </c>
      <c r="E231" s="33">
        <v>1458495</v>
      </c>
      <c r="F231" s="33">
        <v>960811</v>
      </c>
      <c r="G231" s="33">
        <v>55</v>
      </c>
      <c r="H231" s="33">
        <v>76845</v>
      </c>
      <c r="I231" s="33">
        <v>40104</v>
      </c>
      <c r="J231" s="33">
        <v>0</v>
      </c>
      <c r="K231" s="25">
        <f t="shared" si="47"/>
        <v>20023167</v>
      </c>
    </row>
    <row r="232" spans="1:11" ht="15.75" customHeight="1">
      <c r="A232" s="24" t="s">
        <v>4</v>
      </c>
      <c r="B232" s="33">
        <v>66852228</v>
      </c>
      <c r="C232" s="33">
        <v>12305548</v>
      </c>
      <c r="D232" s="33">
        <v>1129887</v>
      </c>
      <c r="E232" s="33">
        <v>6696410</v>
      </c>
      <c r="F232" s="33">
        <v>4411385</v>
      </c>
      <c r="G232" s="33">
        <v>254</v>
      </c>
      <c r="H232" s="33">
        <v>352821</v>
      </c>
      <c r="I232" s="33">
        <v>184130</v>
      </c>
      <c r="J232" s="33">
        <v>0</v>
      </c>
      <c r="K232" s="25">
        <f t="shared" si="47"/>
        <v>91932663</v>
      </c>
    </row>
    <row r="233" spans="1:11" ht="15.75" customHeight="1">
      <c r="A233" s="24" t="s">
        <v>5</v>
      </c>
      <c r="B233" s="33">
        <v>22174599</v>
      </c>
      <c r="C233" s="33">
        <v>4081698</v>
      </c>
      <c r="D233" s="33">
        <v>374779</v>
      </c>
      <c r="E233" s="33">
        <v>2221171</v>
      </c>
      <c r="F233" s="33">
        <v>1463238</v>
      </c>
      <c r="G233" s="33">
        <v>84</v>
      </c>
      <c r="H233" s="33">
        <v>117029</v>
      </c>
      <c r="I233" s="33">
        <v>61075</v>
      </c>
      <c r="J233" s="33">
        <v>0</v>
      </c>
      <c r="K233" s="25">
        <f t="shared" si="47"/>
        <v>30493673</v>
      </c>
    </row>
    <row r="234" spans="1:11" ht="15.75" customHeight="1">
      <c r="A234" s="24" t="s">
        <v>6</v>
      </c>
      <c r="B234" s="33">
        <v>16222928</v>
      </c>
      <c r="C234" s="33">
        <v>2986169</v>
      </c>
      <c r="D234" s="33">
        <v>274188</v>
      </c>
      <c r="E234" s="33">
        <v>1625008</v>
      </c>
      <c r="F234" s="33">
        <v>1070504</v>
      </c>
      <c r="G234" s="33">
        <v>62</v>
      </c>
      <c r="H234" s="33">
        <v>85619</v>
      </c>
      <c r="I234" s="33">
        <v>44682</v>
      </c>
      <c r="J234" s="33">
        <v>0</v>
      </c>
      <c r="K234" s="25">
        <f t="shared" si="47"/>
        <v>22309160</v>
      </c>
    </row>
    <row r="235" spans="1:11" ht="15.75" customHeight="1">
      <c r="A235" s="24" t="s">
        <v>7</v>
      </c>
      <c r="B235" s="33">
        <v>9872543</v>
      </c>
      <c r="C235" s="33">
        <v>1817248</v>
      </c>
      <c r="D235" s="33">
        <v>166858</v>
      </c>
      <c r="E235" s="33">
        <v>988906</v>
      </c>
      <c r="F235" s="33">
        <v>651461</v>
      </c>
      <c r="G235" s="33">
        <v>38</v>
      </c>
      <c r="H235" s="33">
        <v>52104</v>
      </c>
      <c r="I235" s="33">
        <v>27192</v>
      </c>
      <c r="J235" s="33">
        <v>0</v>
      </c>
      <c r="K235" s="25">
        <f t="shared" si="47"/>
        <v>13576350</v>
      </c>
    </row>
    <row r="236" spans="1:11" ht="15.75" customHeight="1">
      <c r="A236" s="24" t="s">
        <v>8</v>
      </c>
      <c r="B236" s="33">
        <v>19105965</v>
      </c>
      <c r="C236" s="33">
        <v>3516852</v>
      </c>
      <c r="D236" s="33">
        <v>322915</v>
      </c>
      <c r="E236" s="33">
        <v>1913794</v>
      </c>
      <c r="F236" s="33">
        <v>1260747</v>
      </c>
      <c r="G236" s="33">
        <v>73</v>
      </c>
      <c r="H236" s="33">
        <v>100834</v>
      </c>
      <c r="I236" s="33">
        <v>52623</v>
      </c>
      <c r="J236" s="33">
        <v>0</v>
      </c>
      <c r="K236" s="25">
        <f t="shared" si="47"/>
        <v>26273803</v>
      </c>
    </row>
    <row r="237" spans="1:11" ht="15.75" customHeight="1">
      <c r="A237" s="24" t="s">
        <v>9</v>
      </c>
      <c r="B237" s="33">
        <v>9388485</v>
      </c>
      <c r="C237" s="33">
        <v>1728146</v>
      </c>
      <c r="D237" s="33">
        <v>158677</v>
      </c>
      <c r="E237" s="33">
        <v>940419</v>
      </c>
      <c r="F237" s="33">
        <v>619519</v>
      </c>
      <c r="G237" s="33">
        <v>36</v>
      </c>
      <c r="H237" s="33">
        <v>49549</v>
      </c>
      <c r="I237" s="33">
        <v>25858</v>
      </c>
      <c r="J237" s="33">
        <v>0</v>
      </c>
      <c r="K237" s="25">
        <f t="shared" si="47"/>
        <v>12910689</v>
      </c>
    </row>
    <row r="238" spans="1:11" ht="15.75" customHeight="1">
      <c r="A238" s="24" t="s">
        <v>10</v>
      </c>
      <c r="B238" s="33">
        <v>11890254</v>
      </c>
      <c r="C238" s="33">
        <v>2188649</v>
      </c>
      <c r="D238" s="33">
        <v>200960</v>
      </c>
      <c r="E238" s="33">
        <v>1191015</v>
      </c>
      <c r="F238" s="33">
        <v>784603</v>
      </c>
      <c r="G238" s="33">
        <v>45</v>
      </c>
      <c r="H238" s="33">
        <v>62752</v>
      </c>
      <c r="I238" s="33">
        <v>32749</v>
      </c>
      <c r="J238" s="33">
        <v>0</v>
      </c>
      <c r="K238" s="25">
        <f t="shared" si="47"/>
        <v>16351027</v>
      </c>
    </row>
    <row r="239" spans="1:11" ht="15.75" customHeight="1">
      <c r="A239" s="24" t="s">
        <v>11</v>
      </c>
      <c r="B239" s="33">
        <v>9871800</v>
      </c>
      <c r="C239" s="33">
        <v>1817111</v>
      </c>
      <c r="D239" s="33">
        <v>166846</v>
      </c>
      <c r="E239" s="33">
        <v>988832</v>
      </c>
      <c r="F239" s="33">
        <v>651411</v>
      </c>
      <c r="G239" s="33">
        <v>38</v>
      </c>
      <c r="H239" s="33">
        <v>52100</v>
      </c>
      <c r="I239" s="33">
        <v>27190</v>
      </c>
      <c r="J239" s="33">
        <v>0</v>
      </c>
      <c r="K239" s="25">
        <f t="shared" si="47"/>
        <v>13575328</v>
      </c>
    </row>
    <row r="240" spans="1:11" ht="15.75" customHeight="1">
      <c r="A240" s="24" t="s">
        <v>12</v>
      </c>
      <c r="B240" s="33">
        <v>17476663</v>
      </c>
      <c r="C240" s="33">
        <v>3216945</v>
      </c>
      <c r="D240" s="33">
        <v>295378</v>
      </c>
      <c r="E240" s="33">
        <v>1750591</v>
      </c>
      <c r="F240" s="33">
        <v>1153234</v>
      </c>
      <c r="G240" s="33">
        <v>66</v>
      </c>
      <c r="H240" s="33">
        <v>92235</v>
      </c>
      <c r="I240" s="33">
        <v>48136</v>
      </c>
      <c r="J240" s="33">
        <v>0</v>
      </c>
      <c r="K240" s="25">
        <f t="shared" si="47"/>
        <v>24033248</v>
      </c>
    </row>
    <row r="241" spans="1:11" ht="15.75" customHeight="1">
      <c r="A241" s="24" t="s">
        <v>13</v>
      </c>
      <c r="B241" s="33">
        <v>13539612</v>
      </c>
      <c r="C241" s="33">
        <v>2492248</v>
      </c>
      <c r="D241" s="33">
        <v>228837</v>
      </c>
      <c r="E241" s="33">
        <v>1356227</v>
      </c>
      <c r="F241" s="33">
        <v>893440</v>
      </c>
      <c r="G241" s="33">
        <v>52</v>
      </c>
      <c r="H241" s="33">
        <v>71457</v>
      </c>
      <c r="I241" s="33">
        <v>37292</v>
      </c>
      <c r="J241" s="33">
        <v>0</v>
      </c>
      <c r="K241" s="25">
        <f t="shared" si="47"/>
        <v>18619165</v>
      </c>
    </row>
    <row r="242" spans="1:11" ht="15.75" customHeight="1">
      <c r="A242" s="24" t="s">
        <v>14</v>
      </c>
      <c r="B242" s="33">
        <v>13687227</v>
      </c>
      <c r="C242" s="33">
        <v>2519420</v>
      </c>
      <c r="D242" s="33">
        <v>231331</v>
      </c>
      <c r="E242" s="33">
        <v>1371013</v>
      </c>
      <c r="F242" s="33">
        <v>903180</v>
      </c>
      <c r="G242" s="33">
        <v>52</v>
      </c>
      <c r="H242" s="33">
        <v>72236</v>
      </c>
      <c r="I242" s="33">
        <v>37698</v>
      </c>
      <c r="J242" s="33">
        <v>0</v>
      </c>
      <c r="K242" s="25">
        <f t="shared" si="47"/>
        <v>18822157</v>
      </c>
    </row>
    <row r="243" spans="1:11" ht="15.75" customHeight="1">
      <c r="A243" s="24" t="s">
        <v>15</v>
      </c>
      <c r="B243" s="33">
        <v>9113855</v>
      </c>
      <c r="C243" s="33">
        <v>1677595</v>
      </c>
      <c r="D243" s="33">
        <v>154036</v>
      </c>
      <c r="E243" s="33">
        <v>912911</v>
      </c>
      <c r="F243" s="33">
        <v>601397</v>
      </c>
      <c r="G243" s="33">
        <v>35</v>
      </c>
      <c r="H243" s="33">
        <v>48100</v>
      </c>
      <c r="I243" s="33">
        <v>25102</v>
      </c>
      <c r="J243" s="33">
        <v>0</v>
      </c>
      <c r="K243" s="25">
        <f t="shared" si="47"/>
        <v>12533031</v>
      </c>
    </row>
    <row r="244" spans="1:11" ht="15.75" customHeight="1">
      <c r="A244" s="24" t="s">
        <v>16</v>
      </c>
      <c r="B244" s="33">
        <v>9920111</v>
      </c>
      <c r="C244" s="33">
        <v>1826003</v>
      </c>
      <c r="D244" s="33">
        <v>167662</v>
      </c>
      <c r="E244" s="33">
        <v>993671</v>
      </c>
      <c r="F244" s="33">
        <v>654599</v>
      </c>
      <c r="G244" s="33">
        <v>38</v>
      </c>
      <c r="H244" s="33">
        <v>52355</v>
      </c>
      <c r="I244" s="33">
        <v>27323</v>
      </c>
      <c r="J244" s="33">
        <v>0</v>
      </c>
      <c r="K244" s="25">
        <f t="shared" si="47"/>
        <v>13641762</v>
      </c>
    </row>
    <row r="245" spans="1:11" ht="15.75" customHeight="1">
      <c r="A245" s="26" t="s">
        <v>17</v>
      </c>
      <c r="B245" s="34">
        <v>12540288</v>
      </c>
      <c r="C245" s="34">
        <v>2308302</v>
      </c>
      <c r="D245" s="34">
        <v>211948</v>
      </c>
      <c r="E245" s="34">
        <v>1256127</v>
      </c>
      <c r="F245" s="34">
        <v>827498</v>
      </c>
      <c r="G245" s="34">
        <v>47</v>
      </c>
      <c r="H245" s="34">
        <v>66183</v>
      </c>
      <c r="I245" s="34">
        <v>34539</v>
      </c>
      <c r="J245" s="34">
        <v>0</v>
      </c>
      <c r="K245" s="25">
        <f t="shared" si="47"/>
        <v>17244932</v>
      </c>
    </row>
    <row r="246" spans="1:11" ht="15.75" customHeight="1">
      <c r="A246" s="28" t="s">
        <v>40</v>
      </c>
      <c r="B246" s="40">
        <f>SUM(B229:B245)</f>
        <v>291234697</v>
      </c>
      <c r="C246" s="40">
        <f aca="true" t="shared" si="48" ref="C246:J246">SUM(C229:C245)</f>
        <v>53607825</v>
      </c>
      <c r="D246" s="40">
        <f t="shared" si="48"/>
        <v>4922235</v>
      </c>
      <c r="E246" s="40">
        <f t="shared" si="48"/>
        <v>29172206</v>
      </c>
      <c r="F246" s="40">
        <f t="shared" si="48"/>
        <v>19217733</v>
      </c>
      <c r="G246" s="40">
        <f t="shared" si="48"/>
        <v>1108</v>
      </c>
      <c r="H246" s="40">
        <f t="shared" si="48"/>
        <v>1537029</v>
      </c>
      <c r="I246" s="40">
        <f t="shared" si="48"/>
        <v>802141</v>
      </c>
      <c r="J246" s="40">
        <f t="shared" si="48"/>
        <v>0</v>
      </c>
      <c r="K246" s="40">
        <f>SUM(K229:K245)</f>
        <v>400494974</v>
      </c>
    </row>
    <row r="247" spans="2:11" ht="12.75">
      <c r="B247" s="18"/>
      <c r="C247" s="18"/>
      <c r="D247" s="18"/>
      <c r="E247" s="18"/>
      <c r="F247" s="18"/>
      <c r="G247" s="18"/>
      <c r="H247" s="18"/>
      <c r="I247" s="18"/>
      <c r="J247" s="18"/>
      <c r="K247" s="18"/>
    </row>
    <row r="248" spans="2:11" ht="12.75">
      <c r="B248" s="18"/>
      <c r="C248" s="18"/>
      <c r="D248" s="18"/>
      <c r="E248" s="18"/>
      <c r="F248" s="18"/>
      <c r="G248" s="18"/>
      <c r="H248" s="18"/>
      <c r="I248" s="18"/>
      <c r="J248" s="18"/>
      <c r="K248" s="18"/>
    </row>
    <row r="249" spans="2:11" ht="12.75">
      <c r="B249" s="18"/>
      <c r="C249" s="18"/>
      <c r="D249" s="18"/>
      <c r="E249" s="18"/>
      <c r="F249" s="18"/>
      <c r="G249" s="18"/>
      <c r="H249" s="18"/>
      <c r="I249" s="18"/>
      <c r="J249" s="18"/>
      <c r="K249" s="18"/>
    </row>
    <row r="250" spans="1:11" ht="87" customHeight="1">
      <c r="A250" s="23" t="s">
        <v>55</v>
      </c>
      <c r="B250" s="13" t="s">
        <v>27</v>
      </c>
      <c r="C250" s="13" t="s">
        <v>28</v>
      </c>
      <c r="D250" s="13" t="s">
        <v>29</v>
      </c>
      <c r="E250" s="13" t="s">
        <v>30</v>
      </c>
      <c r="F250" s="31" t="s">
        <v>26</v>
      </c>
      <c r="G250" s="23" t="s">
        <v>36</v>
      </c>
      <c r="H250" s="32" t="s">
        <v>37</v>
      </c>
      <c r="I250" s="32" t="s">
        <v>38</v>
      </c>
      <c r="J250" s="32" t="s">
        <v>38</v>
      </c>
      <c r="K250" s="32" t="s">
        <v>39</v>
      </c>
    </row>
    <row r="251" spans="1:15" ht="15.75" customHeight="1">
      <c r="A251" s="24" t="s">
        <v>1</v>
      </c>
      <c r="B251" s="41">
        <v>68961</v>
      </c>
      <c r="C251" s="41">
        <v>116008</v>
      </c>
      <c r="D251" s="38">
        <v>104850</v>
      </c>
      <c r="E251" s="38">
        <v>176382</v>
      </c>
      <c r="F251" s="41">
        <v>1315831</v>
      </c>
      <c r="G251" s="41">
        <v>579967</v>
      </c>
      <c r="H251" s="41">
        <f>K229+B251+C251+D251+E251+F251+G251</f>
        <v>16913111</v>
      </c>
      <c r="I251" s="33">
        <v>0</v>
      </c>
      <c r="J251" s="33">
        <v>0</v>
      </c>
      <c r="K251" s="38">
        <f>H251+I251+J251</f>
        <v>16913111</v>
      </c>
      <c r="O251" s="51"/>
    </row>
    <row r="252" spans="1:15" ht="15.75" customHeight="1">
      <c r="A252" s="24" t="s">
        <v>2</v>
      </c>
      <c r="B252" s="41">
        <v>163671</v>
      </c>
      <c r="C252" s="41">
        <v>495641</v>
      </c>
      <c r="D252" s="38">
        <v>248852</v>
      </c>
      <c r="E252" s="38">
        <v>753591</v>
      </c>
      <c r="F252" s="41">
        <v>1940579</v>
      </c>
      <c r="G252" s="41">
        <v>0</v>
      </c>
      <c r="H252" s="41">
        <f aca="true" t="shared" si="49" ref="H252:H267">K230+B252+C252+D252+E252+F252+G252</f>
        <v>37206041</v>
      </c>
      <c r="I252" s="33">
        <v>0</v>
      </c>
      <c r="J252" s="33">
        <v>0</v>
      </c>
      <c r="K252" s="38">
        <f aca="true" t="shared" si="50" ref="K252:K267">H252+I252+J252</f>
        <v>37206041</v>
      </c>
      <c r="O252" s="51"/>
    </row>
    <row r="253" spans="1:15" ht="15.75" customHeight="1">
      <c r="A253" s="24" t="s">
        <v>3</v>
      </c>
      <c r="B253" s="41">
        <v>103397</v>
      </c>
      <c r="C253" s="41">
        <v>211116</v>
      </c>
      <c r="D253" s="38">
        <v>157209</v>
      </c>
      <c r="E253" s="38">
        <v>320989</v>
      </c>
      <c r="F253" s="41">
        <v>1189779</v>
      </c>
      <c r="G253" s="41">
        <v>450275</v>
      </c>
      <c r="H253" s="41">
        <f t="shared" si="49"/>
        <v>22455932</v>
      </c>
      <c r="I253" s="33">
        <v>0</v>
      </c>
      <c r="J253" s="33">
        <v>0</v>
      </c>
      <c r="K253" s="38">
        <f t="shared" si="50"/>
        <v>22455932</v>
      </c>
      <c r="O253" s="51"/>
    </row>
    <row r="254" spans="1:15" ht="15.75" customHeight="1">
      <c r="A254" s="24" t="s">
        <v>4</v>
      </c>
      <c r="B254" s="41">
        <v>491965</v>
      </c>
      <c r="C254" s="41">
        <v>1312834</v>
      </c>
      <c r="D254" s="38">
        <v>748002</v>
      </c>
      <c r="E254" s="38">
        <v>1996082</v>
      </c>
      <c r="F254" s="41">
        <v>14791273</v>
      </c>
      <c r="G254" s="41">
        <v>1312231</v>
      </c>
      <c r="H254" s="41">
        <f t="shared" si="49"/>
        <v>112585050</v>
      </c>
      <c r="I254" s="33">
        <v>0</v>
      </c>
      <c r="J254" s="33">
        <v>0</v>
      </c>
      <c r="K254" s="38">
        <f t="shared" si="50"/>
        <v>112585050</v>
      </c>
      <c r="O254" s="51"/>
    </row>
    <row r="255" spans="1:15" ht="15.75" customHeight="1">
      <c r="A255" s="24" t="s">
        <v>5</v>
      </c>
      <c r="B255" s="41">
        <v>146615</v>
      </c>
      <c r="C255" s="41">
        <v>386565</v>
      </c>
      <c r="D255" s="38">
        <v>222919</v>
      </c>
      <c r="E255" s="38">
        <v>587749</v>
      </c>
      <c r="F255" s="41">
        <v>235391</v>
      </c>
      <c r="G255" s="41">
        <v>0</v>
      </c>
      <c r="H255" s="41">
        <f t="shared" si="49"/>
        <v>32072912</v>
      </c>
      <c r="I255" s="33">
        <v>0</v>
      </c>
      <c r="J255" s="33">
        <v>0</v>
      </c>
      <c r="K255" s="38">
        <f t="shared" si="50"/>
        <v>32072912</v>
      </c>
      <c r="O255" s="51"/>
    </row>
    <row r="256" spans="1:15" ht="15.75" customHeight="1">
      <c r="A256" s="24" t="s">
        <v>6</v>
      </c>
      <c r="B256" s="41">
        <v>99449</v>
      </c>
      <c r="C256" s="41">
        <v>265509</v>
      </c>
      <c r="D256" s="38">
        <v>151206</v>
      </c>
      <c r="E256" s="38">
        <v>403689</v>
      </c>
      <c r="F256" s="41">
        <v>1006722</v>
      </c>
      <c r="G256" s="41">
        <v>315611</v>
      </c>
      <c r="H256" s="41">
        <f t="shared" si="49"/>
        <v>24551346</v>
      </c>
      <c r="I256" s="33">
        <v>0</v>
      </c>
      <c r="J256" s="33">
        <v>0</v>
      </c>
      <c r="K256" s="38">
        <f t="shared" si="50"/>
        <v>24551346</v>
      </c>
      <c r="O256" s="51"/>
    </row>
    <row r="257" spans="1:15" ht="15.75" customHeight="1">
      <c r="A257" s="24" t="s">
        <v>7</v>
      </c>
      <c r="B257" s="41">
        <v>65390</v>
      </c>
      <c r="C257" s="41">
        <v>58730</v>
      </c>
      <c r="D257" s="38">
        <v>99421</v>
      </c>
      <c r="E257" s="38">
        <v>89296</v>
      </c>
      <c r="F257" s="41">
        <v>683777</v>
      </c>
      <c r="G257" s="41">
        <v>203830</v>
      </c>
      <c r="H257" s="41">
        <f t="shared" si="49"/>
        <v>14776794</v>
      </c>
      <c r="I257" s="33">
        <v>0</v>
      </c>
      <c r="J257" s="33">
        <v>0</v>
      </c>
      <c r="K257" s="38">
        <f t="shared" si="50"/>
        <v>14776794</v>
      </c>
      <c r="O257" s="51"/>
    </row>
    <row r="258" spans="1:15" ht="15.75" customHeight="1">
      <c r="A258" s="24" t="s">
        <v>8</v>
      </c>
      <c r="B258" s="41">
        <v>123127</v>
      </c>
      <c r="C258" s="41">
        <v>361909</v>
      </c>
      <c r="D258" s="38">
        <v>187208</v>
      </c>
      <c r="E258" s="38">
        <v>550260</v>
      </c>
      <c r="F258" s="41">
        <v>1780029</v>
      </c>
      <c r="G258" s="41">
        <v>253624</v>
      </c>
      <c r="H258" s="41">
        <f t="shared" si="49"/>
        <v>29529960</v>
      </c>
      <c r="I258" s="33">
        <v>0</v>
      </c>
      <c r="J258" s="33">
        <v>0</v>
      </c>
      <c r="K258" s="38">
        <f t="shared" si="50"/>
        <v>29529960</v>
      </c>
      <c r="O258" s="51"/>
    </row>
    <row r="259" spans="1:15" ht="15.75" customHeight="1">
      <c r="A259" s="24" t="s">
        <v>9</v>
      </c>
      <c r="B259" s="41">
        <v>62044</v>
      </c>
      <c r="C259" s="41">
        <v>73288</v>
      </c>
      <c r="D259" s="38">
        <v>94334</v>
      </c>
      <c r="E259" s="38">
        <v>111430</v>
      </c>
      <c r="F259" s="41">
        <v>557914</v>
      </c>
      <c r="G259" s="41">
        <v>265114</v>
      </c>
      <c r="H259" s="41">
        <f t="shared" si="49"/>
        <v>14074813</v>
      </c>
      <c r="I259" s="33">
        <v>0</v>
      </c>
      <c r="J259" s="33">
        <v>0</v>
      </c>
      <c r="K259" s="38">
        <f t="shared" si="50"/>
        <v>14074813</v>
      </c>
      <c r="O259" s="51"/>
    </row>
    <row r="260" spans="1:15" ht="15.75" customHeight="1">
      <c r="A260" s="24" t="s">
        <v>10</v>
      </c>
      <c r="B260" s="41">
        <v>83480</v>
      </c>
      <c r="C260" s="41">
        <v>167254</v>
      </c>
      <c r="D260" s="38">
        <v>126927</v>
      </c>
      <c r="E260" s="38">
        <v>254299</v>
      </c>
      <c r="F260" s="41">
        <v>395560</v>
      </c>
      <c r="G260" s="41">
        <v>0</v>
      </c>
      <c r="H260" s="41">
        <f t="shared" si="49"/>
        <v>17378547</v>
      </c>
      <c r="I260" s="33">
        <v>0</v>
      </c>
      <c r="J260" s="33">
        <v>0</v>
      </c>
      <c r="K260" s="38">
        <f t="shared" si="50"/>
        <v>17378547</v>
      </c>
      <c r="O260" s="51"/>
    </row>
    <row r="261" spans="1:15" ht="15.75" customHeight="1">
      <c r="A261" s="24" t="s">
        <v>11</v>
      </c>
      <c r="B261" s="41">
        <v>63688</v>
      </c>
      <c r="C261" s="41">
        <v>58596</v>
      </c>
      <c r="D261" s="38">
        <v>96834</v>
      </c>
      <c r="E261" s="38">
        <v>89092</v>
      </c>
      <c r="F261" s="41">
        <v>0</v>
      </c>
      <c r="G261" s="41">
        <v>0</v>
      </c>
      <c r="H261" s="41">
        <f t="shared" si="49"/>
        <v>13883538</v>
      </c>
      <c r="I261" s="33">
        <v>0</v>
      </c>
      <c r="J261" s="33">
        <v>0</v>
      </c>
      <c r="K261" s="38">
        <f t="shared" si="50"/>
        <v>13883538</v>
      </c>
      <c r="O261" s="51"/>
    </row>
    <row r="262" spans="1:15" ht="15.75" customHeight="1">
      <c r="A262" s="24" t="s">
        <v>12</v>
      </c>
      <c r="B262" s="41">
        <v>115383</v>
      </c>
      <c r="C262" s="41">
        <v>317698</v>
      </c>
      <c r="D262" s="38">
        <v>175432</v>
      </c>
      <c r="E262" s="38">
        <v>483040</v>
      </c>
      <c r="F262" s="41">
        <v>715651</v>
      </c>
      <c r="G262" s="41">
        <v>0</v>
      </c>
      <c r="H262" s="41">
        <f t="shared" si="49"/>
        <v>25840452</v>
      </c>
      <c r="I262" s="33">
        <v>0</v>
      </c>
      <c r="J262" s="33">
        <v>0</v>
      </c>
      <c r="K262" s="38">
        <f t="shared" si="50"/>
        <v>25840452</v>
      </c>
      <c r="O262" s="51"/>
    </row>
    <row r="263" spans="1:15" ht="15.75" customHeight="1">
      <c r="A263" s="24" t="s">
        <v>13</v>
      </c>
      <c r="B263" s="41">
        <v>88069</v>
      </c>
      <c r="C263" s="41">
        <v>265244</v>
      </c>
      <c r="D263" s="38">
        <v>133903</v>
      </c>
      <c r="E263" s="38">
        <v>403287</v>
      </c>
      <c r="F263" s="41">
        <v>498980</v>
      </c>
      <c r="G263" s="41">
        <v>0</v>
      </c>
      <c r="H263" s="41">
        <f t="shared" si="49"/>
        <v>20008648</v>
      </c>
      <c r="I263" s="33">
        <v>0</v>
      </c>
      <c r="J263" s="33">
        <v>0</v>
      </c>
      <c r="K263" s="38">
        <f t="shared" si="50"/>
        <v>20008648</v>
      </c>
      <c r="O263" s="51"/>
    </row>
    <row r="264" spans="1:15" ht="15.75" customHeight="1">
      <c r="A264" s="24" t="s">
        <v>14</v>
      </c>
      <c r="B264" s="41">
        <v>86369</v>
      </c>
      <c r="C264" s="41">
        <v>180914</v>
      </c>
      <c r="D264" s="38">
        <v>131318</v>
      </c>
      <c r="E264" s="38">
        <v>275069</v>
      </c>
      <c r="F264" s="41">
        <v>9359872</v>
      </c>
      <c r="G264" s="41">
        <v>0</v>
      </c>
      <c r="H264" s="41">
        <f t="shared" si="49"/>
        <v>28855699</v>
      </c>
      <c r="I264" s="33">
        <v>0</v>
      </c>
      <c r="J264" s="33">
        <v>0</v>
      </c>
      <c r="K264" s="38">
        <f t="shared" si="50"/>
        <v>28855699</v>
      </c>
      <c r="O264" s="51"/>
    </row>
    <row r="265" spans="1:15" ht="15.75" customHeight="1">
      <c r="A265" s="24" t="s">
        <v>15</v>
      </c>
      <c r="B265" s="41">
        <v>60120</v>
      </c>
      <c r="C265" s="41">
        <v>93518</v>
      </c>
      <c r="D265" s="38">
        <v>91409</v>
      </c>
      <c r="E265" s="38">
        <v>142188</v>
      </c>
      <c r="F265" s="41">
        <v>0</v>
      </c>
      <c r="G265" s="41">
        <v>309267</v>
      </c>
      <c r="H265" s="41">
        <f t="shared" si="49"/>
        <v>13229533</v>
      </c>
      <c r="I265" s="33">
        <v>0</v>
      </c>
      <c r="J265" s="33">
        <v>0</v>
      </c>
      <c r="K265" s="38">
        <f t="shared" si="50"/>
        <v>13229533</v>
      </c>
      <c r="O265" s="51"/>
    </row>
    <row r="266" spans="1:15" ht="15.75" customHeight="1">
      <c r="A266" s="24" t="s">
        <v>16</v>
      </c>
      <c r="B266" s="41">
        <v>64872</v>
      </c>
      <c r="C266" s="41">
        <v>112187</v>
      </c>
      <c r="D266" s="38">
        <v>98634</v>
      </c>
      <c r="E266" s="38">
        <v>170573</v>
      </c>
      <c r="F266" s="41">
        <v>499526</v>
      </c>
      <c r="G266" s="41">
        <v>470053</v>
      </c>
      <c r="H266" s="41">
        <f t="shared" si="49"/>
        <v>15057607</v>
      </c>
      <c r="I266" s="33">
        <v>0</v>
      </c>
      <c r="J266" s="33">
        <v>0</v>
      </c>
      <c r="K266" s="38">
        <f t="shared" si="50"/>
        <v>15057607</v>
      </c>
      <c r="O266" s="51"/>
    </row>
    <row r="267" spans="1:15" ht="15.75" customHeight="1">
      <c r="A267" s="26" t="s">
        <v>17</v>
      </c>
      <c r="B267" s="42">
        <v>81259</v>
      </c>
      <c r="C267" s="42">
        <v>114662</v>
      </c>
      <c r="D267" s="38">
        <v>123550</v>
      </c>
      <c r="E267" s="39">
        <v>174336</v>
      </c>
      <c r="F267" s="42">
        <v>1612917</v>
      </c>
      <c r="G267" s="42">
        <v>0</v>
      </c>
      <c r="H267" s="41">
        <f t="shared" si="49"/>
        <v>19351656</v>
      </c>
      <c r="I267" s="34">
        <v>0</v>
      </c>
      <c r="J267" s="34">
        <v>0</v>
      </c>
      <c r="K267" s="38">
        <f t="shared" si="50"/>
        <v>19351656</v>
      </c>
      <c r="O267" s="51"/>
    </row>
    <row r="268" spans="1:11" ht="15.75" customHeight="1">
      <c r="A268" s="28" t="s">
        <v>40</v>
      </c>
      <c r="B268" s="43">
        <f aca="true" t="shared" si="51" ref="B268:K268">SUM(B251:B267)</f>
        <v>1967859</v>
      </c>
      <c r="C268" s="43">
        <f t="shared" si="51"/>
        <v>4591673</v>
      </c>
      <c r="D268" s="43">
        <f t="shared" si="51"/>
        <v>2992008</v>
      </c>
      <c r="E268" s="43">
        <f t="shared" si="51"/>
        <v>6981352</v>
      </c>
      <c r="F268" s="43">
        <f t="shared" si="51"/>
        <v>36583801</v>
      </c>
      <c r="G268" s="43">
        <f t="shared" si="51"/>
        <v>4159972</v>
      </c>
      <c r="H268" s="43">
        <f t="shared" si="51"/>
        <v>457771639</v>
      </c>
      <c r="I268" s="40">
        <f t="shared" si="51"/>
        <v>0</v>
      </c>
      <c r="J268" s="40">
        <f t="shared" si="51"/>
        <v>0</v>
      </c>
      <c r="K268" s="43">
        <f t="shared" si="51"/>
        <v>457771639</v>
      </c>
    </row>
    <row r="269" spans="1:11" ht="13.5">
      <c r="A269" s="44"/>
      <c r="B269" s="44"/>
      <c r="C269" s="44"/>
      <c r="D269" s="44"/>
      <c r="E269" s="44"/>
      <c r="F269" s="44"/>
      <c r="G269" s="44"/>
      <c r="H269" s="9"/>
      <c r="I269" s="45"/>
      <c r="J269" s="45"/>
      <c r="K269" s="45"/>
    </row>
    <row r="270" spans="1:11" ht="30.75" customHeight="1" hidden="1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</row>
    <row r="271" spans="1:11" ht="12.75" customHeight="1" hidden="1">
      <c r="A271" s="19"/>
      <c r="B271" s="19"/>
      <c r="C271" s="19"/>
      <c r="D271" s="19"/>
      <c r="E271" s="19"/>
      <c r="F271" s="19"/>
      <c r="G271" s="19"/>
      <c r="H271" s="19"/>
      <c r="I271" s="1"/>
      <c r="J271" s="1"/>
      <c r="K271" s="12"/>
    </row>
    <row r="272" spans="1:11" ht="12.75" hidden="1">
      <c r="A272" s="14"/>
      <c r="B272" s="14"/>
      <c r="C272" s="14"/>
      <c r="D272" s="14"/>
      <c r="E272" s="14"/>
      <c r="F272" s="14"/>
      <c r="G272" s="14"/>
      <c r="H272" s="14"/>
      <c r="I272" s="1"/>
      <c r="J272" s="1"/>
      <c r="K272" s="12"/>
    </row>
    <row r="273" spans="1:11" ht="24.75" customHeight="1" hidden="1">
      <c r="A273" s="87" t="s">
        <v>33</v>
      </c>
      <c r="B273" s="87"/>
      <c r="C273" s="87"/>
      <c r="D273" s="87"/>
      <c r="E273" s="87"/>
      <c r="F273" s="87"/>
      <c r="G273" s="87"/>
      <c r="H273" s="87"/>
      <c r="I273" s="87"/>
      <c r="J273" s="87"/>
      <c r="K273" s="87"/>
    </row>
    <row r="274" spans="1:11" ht="15" hidden="1">
      <c r="A274" s="79"/>
      <c r="B274" s="79"/>
      <c r="C274" s="79"/>
      <c r="D274" s="79"/>
      <c r="E274" s="79"/>
      <c r="F274" s="75"/>
      <c r="G274" s="79"/>
      <c r="H274" s="79"/>
      <c r="I274" s="79"/>
      <c r="J274" s="79"/>
      <c r="K274" s="79"/>
    </row>
    <row r="275" spans="1:11" ht="15" hidden="1">
      <c r="A275" s="79"/>
      <c r="B275" s="79"/>
      <c r="C275" s="79"/>
      <c r="D275" s="79"/>
      <c r="E275" s="79"/>
      <c r="F275" s="75"/>
      <c r="G275" s="79"/>
      <c r="H275" s="79"/>
      <c r="I275" s="79"/>
      <c r="J275" s="79"/>
      <c r="K275" s="79"/>
    </row>
    <row r="276" spans="1:11" ht="15" hidden="1">
      <c r="A276" s="80"/>
      <c r="B276" s="80"/>
      <c r="C276" s="80"/>
      <c r="D276" s="80"/>
      <c r="E276" s="80"/>
      <c r="F276" s="78"/>
      <c r="G276" s="80"/>
      <c r="H276" s="80"/>
      <c r="I276" s="80"/>
      <c r="J276" s="80"/>
      <c r="K276" s="80"/>
    </row>
    <row r="277" spans="1:11" ht="24" customHeight="1" hidden="1">
      <c r="A277" s="86" t="s">
        <v>34</v>
      </c>
      <c r="B277" s="86"/>
      <c r="C277" s="86"/>
      <c r="D277" s="86"/>
      <c r="E277" s="86"/>
      <c r="F277" s="86"/>
      <c r="G277" s="86"/>
      <c r="H277" s="86"/>
      <c r="I277" s="86"/>
      <c r="J277" s="86"/>
      <c r="K277" s="86"/>
    </row>
    <row r="278" ht="12.75" hidden="1"/>
    <row r="279" spans="1:8" ht="12.75">
      <c r="A279" s="82"/>
      <c r="B279" s="82"/>
      <c r="C279" s="82"/>
      <c r="D279" s="82"/>
      <c r="E279" s="82"/>
      <c r="F279" s="82"/>
      <c r="G279" s="82"/>
      <c r="H279" s="82"/>
    </row>
    <row r="280" spans="1:8" ht="12.75">
      <c r="A280" s="83"/>
      <c r="B280" s="83"/>
      <c r="C280" s="83"/>
      <c r="D280" s="83"/>
      <c r="E280" s="83"/>
      <c r="F280" s="83"/>
      <c r="G280" s="83"/>
      <c r="H280" s="83"/>
    </row>
    <row r="281" spans="1:8" ht="12.75">
      <c r="A281" s="83"/>
      <c r="B281" s="83"/>
      <c r="C281" s="83"/>
      <c r="D281" s="83"/>
      <c r="E281" s="83"/>
      <c r="F281" s="83"/>
      <c r="G281" s="83"/>
      <c r="H281" s="83"/>
    </row>
  </sheetData>
  <sheetProtection/>
  <mergeCells count="19">
    <mergeCell ref="A281:H281"/>
    <mergeCell ref="A225:K225"/>
    <mergeCell ref="A226:K226"/>
    <mergeCell ref="A273:K273"/>
    <mergeCell ref="A277:K277"/>
    <mergeCell ref="A9:K9"/>
    <mergeCell ref="A10:K10"/>
    <mergeCell ref="A80:K80"/>
    <mergeCell ref="A81:K81"/>
    <mergeCell ref="A155:K155"/>
    <mergeCell ref="A54:K54"/>
    <mergeCell ref="A125:I125"/>
    <mergeCell ref="A279:H279"/>
    <mergeCell ref="A280:H280"/>
    <mergeCell ref="A156:K156"/>
    <mergeCell ref="A200:K200"/>
    <mergeCell ref="A201:K201"/>
    <mergeCell ref="A270:K270"/>
    <mergeCell ref="A55:K55"/>
  </mergeCells>
  <printOptions horizontalCentered="1"/>
  <pageMargins left="0.2362204724409449" right="0.1968503937007874" top="0.5118110236220472" bottom="0.6692913385826772" header="0" footer="0"/>
  <pageSetup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29"/>
  <sheetViews>
    <sheetView zoomScale="90" zoomScaleNormal="90" zoomScalePageLayoutView="0" workbookViewId="0" topLeftCell="A1">
      <selection activeCell="A9" sqref="A9:A10"/>
    </sheetView>
  </sheetViews>
  <sheetFormatPr defaultColWidth="11.421875" defaultRowHeight="12.75"/>
  <cols>
    <col min="1" max="1" width="18.7109375" style="2" customWidth="1"/>
    <col min="2" max="5" width="17.421875" style="2" customWidth="1"/>
    <col min="6" max="6" width="2.8515625" style="3" customWidth="1"/>
    <col min="7" max="7" width="16.7109375" style="1" bestFit="1" customWidth="1"/>
    <col min="8" max="16384" width="11.421875" style="1" customWidth="1"/>
  </cols>
  <sheetData>
    <row r="1" ht="12.75"/>
    <row r="2" ht="12.75"/>
    <row r="3" spans="1:5" ht="12.75">
      <c r="A3" s="8"/>
      <c r="B3" s="8"/>
      <c r="C3" s="8"/>
      <c r="D3" s="8"/>
      <c r="E3" s="8"/>
    </row>
    <row r="4" spans="1:5" ht="12.75">
      <c r="A4" s="8"/>
      <c r="B4" s="8"/>
      <c r="C4" s="8"/>
      <c r="D4" s="8"/>
      <c r="E4" s="8"/>
    </row>
    <row r="5" spans="1:5" ht="12.75">
      <c r="A5" s="8"/>
      <c r="B5" s="8"/>
      <c r="C5" s="8"/>
      <c r="D5" s="8"/>
      <c r="E5" s="8"/>
    </row>
    <row r="6" spans="1:5" ht="12.75">
      <c r="A6" s="8"/>
      <c r="B6" s="8"/>
      <c r="C6" s="8"/>
      <c r="D6" s="8"/>
      <c r="E6" s="8"/>
    </row>
    <row r="7" spans="1:5" ht="15" customHeight="1">
      <c r="A7" s="86" t="s">
        <v>24</v>
      </c>
      <c r="B7" s="86"/>
      <c r="C7" s="86"/>
      <c r="D7" s="86"/>
      <c r="E7" s="86"/>
    </row>
    <row r="8" spans="1:5" ht="37.5" customHeight="1">
      <c r="A8" s="91" t="s">
        <v>46</v>
      </c>
      <c r="B8" s="91"/>
      <c r="C8" s="91"/>
      <c r="D8" s="91"/>
      <c r="E8" s="91"/>
    </row>
    <row r="9" spans="1:5" ht="15.75" customHeight="1">
      <c r="A9" s="92" t="s">
        <v>55</v>
      </c>
      <c r="B9" s="88" t="s">
        <v>44</v>
      </c>
      <c r="C9" s="89"/>
      <c r="D9" s="90"/>
      <c r="E9" s="92" t="s">
        <v>40</v>
      </c>
    </row>
    <row r="10" spans="1:5" ht="41.25" customHeight="1">
      <c r="A10" s="93"/>
      <c r="B10" s="73" t="s">
        <v>0</v>
      </c>
      <c r="C10" s="73" t="s">
        <v>62</v>
      </c>
      <c r="D10" s="73" t="s">
        <v>18</v>
      </c>
      <c r="E10" s="93"/>
    </row>
    <row r="11" spans="1:8" ht="15.75" customHeight="1">
      <c r="A11" s="24" t="s">
        <v>1</v>
      </c>
      <c r="B11" s="38">
        <f aca="true" t="shared" si="0" ref="B11:D27">B41+B74+B103</f>
        <v>5490797</v>
      </c>
      <c r="C11" s="38">
        <f t="shared" si="0"/>
        <v>1500874</v>
      </c>
      <c r="D11" s="38">
        <f t="shared" si="0"/>
        <v>122626</v>
      </c>
      <c r="E11" s="25">
        <f aca="true" t="shared" si="1" ref="E11:E27">SUM(B11:D11)</f>
        <v>7114297</v>
      </c>
      <c r="H11" s="51"/>
    </row>
    <row r="12" spans="1:8" ht="15.75" customHeight="1">
      <c r="A12" s="24" t="s">
        <v>2</v>
      </c>
      <c r="B12" s="38">
        <f t="shared" si="0"/>
        <v>13304655</v>
      </c>
      <c r="C12" s="38">
        <f t="shared" si="0"/>
        <v>3624816</v>
      </c>
      <c r="D12" s="38">
        <f t="shared" si="0"/>
        <v>295218</v>
      </c>
      <c r="E12" s="25">
        <f t="shared" si="1"/>
        <v>17224689</v>
      </c>
      <c r="H12" s="51"/>
    </row>
    <row r="13" spans="1:8" ht="15.75" customHeight="1">
      <c r="A13" s="24" t="s">
        <v>3</v>
      </c>
      <c r="B13" s="38">
        <f t="shared" si="0"/>
        <v>7359452</v>
      </c>
      <c r="C13" s="38">
        <f t="shared" si="0"/>
        <v>2031923</v>
      </c>
      <c r="D13" s="38">
        <f t="shared" si="0"/>
        <v>156920</v>
      </c>
      <c r="E13" s="25">
        <f t="shared" si="1"/>
        <v>9548295</v>
      </c>
      <c r="H13" s="51"/>
    </row>
    <row r="14" spans="1:8" ht="15.75" customHeight="1">
      <c r="A14" s="24" t="s">
        <v>4</v>
      </c>
      <c r="B14" s="38">
        <f t="shared" si="0"/>
        <v>39002953</v>
      </c>
      <c r="C14" s="38">
        <f t="shared" si="0"/>
        <v>10659131</v>
      </c>
      <c r="D14" s="38">
        <f t="shared" si="0"/>
        <v>865087</v>
      </c>
      <c r="E14" s="25">
        <f t="shared" si="1"/>
        <v>50527171</v>
      </c>
      <c r="H14" s="51"/>
    </row>
    <row r="15" spans="1:13" ht="15.75" customHeight="1">
      <c r="A15" s="24" t="s">
        <v>5</v>
      </c>
      <c r="B15" s="38">
        <f t="shared" si="0"/>
        <v>11748680</v>
      </c>
      <c r="C15" s="38">
        <f t="shared" si="0"/>
        <v>3204221</v>
      </c>
      <c r="D15" s="38">
        <f t="shared" si="0"/>
        <v>258878</v>
      </c>
      <c r="E15" s="25">
        <f t="shared" si="1"/>
        <v>15211779</v>
      </c>
      <c r="H15" s="51"/>
      <c r="I15" s="94"/>
      <c r="J15" s="94"/>
      <c r="K15" s="94"/>
      <c r="L15" s="94"/>
      <c r="M15" s="94"/>
    </row>
    <row r="16" spans="1:13" ht="15.75" customHeight="1">
      <c r="A16" s="24" t="s">
        <v>6</v>
      </c>
      <c r="B16" s="38">
        <f t="shared" si="0"/>
        <v>7882181</v>
      </c>
      <c r="C16" s="38">
        <f t="shared" si="0"/>
        <v>2153995</v>
      </c>
      <c r="D16" s="38">
        <f t="shared" si="0"/>
        <v>174673</v>
      </c>
      <c r="E16" s="25">
        <f t="shared" si="1"/>
        <v>10210849</v>
      </c>
      <c r="H16" s="51"/>
      <c r="I16" s="16"/>
      <c r="J16" s="16"/>
      <c r="K16" s="16"/>
      <c r="L16" s="16"/>
      <c r="M16" s="16"/>
    </row>
    <row r="17" spans="1:13" ht="15.75" customHeight="1">
      <c r="A17" s="24" t="s">
        <v>7</v>
      </c>
      <c r="B17" s="38">
        <f t="shared" si="0"/>
        <v>5129715</v>
      </c>
      <c r="C17" s="38">
        <f t="shared" si="0"/>
        <v>1403164</v>
      </c>
      <c r="D17" s="38">
        <f t="shared" si="0"/>
        <v>113308</v>
      </c>
      <c r="E17" s="25">
        <f t="shared" si="1"/>
        <v>6646187</v>
      </c>
      <c r="H17" s="51"/>
      <c r="I17" s="16"/>
      <c r="J17" s="16"/>
      <c r="K17" s="16"/>
      <c r="L17" s="16"/>
      <c r="M17" s="16"/>
    </row>
    <row r="18" spans="1:13" ht="15.75" customHeight="1">
      <c r="A18" s="24" t="s">
        <v>8</v>
      </c>
      <c r="B18" s="38">
        <f t="shared" si="0"/>
        <v>10286875</v>
      </c>
      <c r="C18" s="38">
        <f t="shared" si="0"/>
        <v>2799405</v>
      </c>
      <c r="D18" s="38">
        <f t="shared" si="0"/>
        <v>232920</v>
      </c>
      <c r="E18" s="25">
        <f t="shared" si="1"/>
        <v>13319200</v>
      </c>
      <c r="H18" s="51"/>
      <c r="I18" s="17"/>
      <c r="J18" s="17"/>
      <c r="K18" s="17"/>
      <c r="L18" s="17"/>
      <c r="M18" s="17"/>
    </row>
    <row r="19" spans="1:13" ht="15.75" customHeight="1">
      <c r="A19" s="24" t="s">
        <v>9</v>
      </c>
      <c r="B19" s="38">
        <f t="shared" si="0"/>
        <v>4864044</v>
      </c>
      <c r="C19" s="38">
        <f t="shared" si="0"/>
        <v>1330934</v>
      </c>
      <c r="D19" s="38">
        <f t="shared" si="0"/>
        <v>107689</v>
      </c>
      <c r="E19" s="25">
        <f t="shared" si="1"/>
        <v>6302667</v>
      </c>
      <c r="H19" s="51"/>
      <c r="I19" s="95"/>
      <c r="J19" s="95"/>
      <c r="K19" s="95"/>
      <c r="L19" s="95"/>
      <c r="M19" s="95"/>
    </row>
    <row r="20" spans="1:8" ht="15.75" customHeight="1">
      <c r="A20" s="24" t="s">
        <v>10</v>
      </c>
      <c r="B20" s="38">
        <f t="shared" si="0"/>
        <v>6257984</v>
      </c>
      <c r="C20" s="38">
        <f t="shared" si="0"/>
        <v>1721601</v>
      </c>
      <c r="D20" s="38">
        <f t="shared" si="0"/>
        <v>137959</v>
      </c>
      <c r="E20" s="25">
        <f t="shared" si="1"/>
        <v>8117544</v>
      </c>
      <c r="H20" s="51"/>
    </row>
    <row r="21" spans="1:8" ht="15.75" customHeight="1">
      <c r="A21" s="24" t="s">
        <v>11</v>
      </c>
      <c r="B21" s="38">
        <f t="shared" si="0"/>
        <v>4979238</v>
      </c>
      <c r="C21" s="38">
        <f t="shared" si="0"/>
        <v>1364035</v>
      </c>
      <c r="D21" s="38">
        <f t="shared" si="0"/>
        <v>111073</v>
      </c>
      <c r="E21" s="25">
        <f t="shared" si="1"/>
        <v>6454346</v>
      </c>
      <c r="H21" s="51"/>
    </row>
    <row r="22" spans="1:8" ht="15.75" customHeight="1">
      <c r="A22" s="24" t="s">
        <v>12</v>
      </c>
      <c r="B22" s="38">
        <f t="shared" si="0"/>
        <v>9144679</v>
      </c>
      <c r="C22" s="38">
        <f t="shared" si="0"/>
        <v>2499392</v>
      </c>
      <c r="D22" s="38">
        <f t="shared" si="0"/>
        <v>202935</v>
      </c>
      <c r="E22" s="25">
        <f t="shared" si="1"/>
        <v>11847006</v>
      </c>
      <c r="H22" s="51"/>
    </row>
    <row r="23" spans="1:8" ht="15.75" customHeight="1">
      <c r="A23" s="24" t="s">
        <v>13</v>
      </c>
      <c r="B23" s="38">
        <f t="shared" si="0"/>
        <v>7014312</v>
      </c>
      <c r="C23" s="38">
        <f t="shared" si="0"/>
        <v>1917280</v>
      </c>
      <c r="D23" s="38">
        <f t="shared" si="0"/>
        <v>156679</v>
      </c>
      <c r="E23" s="25">
        <f t="shared" si="1"/>
        <v>9088271</v>
      </c>
      <c r="H23" s="51"/>
    </row>
    <row r="24" spans="1:8" ht="15.75" customHeight="1">
      <c r="A24" s="24" t="s">
        <v>14</v>
      </c>
      <c r="B24" s="38">
        <f t="shared" si="0"/>
        <v>6800556</v>
      </c>
      <c r="C24" s="38">
        <f t="shared" si="0"/>
        <v>1858627</v>
      </c>
      <c r="D24" s="38">
        <f t="shared" si="0"/>
        <v>149686</v>
      </c>
      <c r="E24" s="25">
        <f t="shared" si="1"/>
        <v>8808869</v>
      </c>
      <c r="H24" s="51"/>
    </row>
    <row r="25" spans="1:8" ht="15.75" customHeight="1">
      <c r="A25" s="24" t="s">
        <v>15</v>
      </c>
      <c r="B25" s="38">
        <f t="shared" si="0"/>
        <v>4731184</v>
      </c>
      <c r="C25" s="38">
        <f t="shared" si="0"/>
        <v>1294147</v>
      </c>
      <c r="D25" s="38">
        <f t="shared" si="0"/>
        <v>104896</v>
      </c>
      <c r="E25" s="25">
        <f t="shared" si="1"/>
        <v>6130227</v>
      </c>
      <c r="H25" s="51"/>
    </row>
    <row r="26" spans="1:8" ht="15.75" customHeight="1">
      <c r="A26" s="24" t="s">
        <v>16</v>
      </c>
      <c r="B26" s="38">
        <f t="shared" si="0"/>
        <v>5400550</v>
      </c>
      <c r="C26" s="38">
        <f t="shared" si="0"/>
        <v>1469153</v>
      </c>
      <c r="D26" s="38">
        <f t="shared" si="0"/>
        <v>121406</v>
      </c>
      <c r="E26" s="25">
        <f t="shared" si="1"/>
        <v>6991109</v>
      </c>
      <c r="H26" s="51"/>
    </row>
    <row r="27" spans="1:8" ht="15.75" customHeight="1">
      <c r="A27" s="26" t="s">
        <v>17</v>
      </c>
      <c r="B27" s="38">
        <f t="shared" si="0"/>
        <v>6613962</v>
      </c>
      <c r="C27" s="38">
        <f t="shared" si="0"/>
        <v>1803827</v>
      </c>
      <c r="D27" s="38">
        <f t="shared" si="0"/>
        <v>148393</v>
      </c>
      <c r="E27" s="27">
        <f t="shared" si="1"/>
        <v>8566182</v>
      </c>
      <c r="H27" s="51"/>
    </row>
    <row r="28" spans="1:7" ht="15.75" customHeight="1">
      <c r="A28" s="28" t="s">
        <v>40</v>
      </c>
      <c r="B28" s="29">
        <f>SUM(B11:B27)</f>
        <v>156011817</v>
      </c>
      <c r="C28" s="29">
        <f>SUM(C11:C27)</f>
        <v>42636525</v>
      </c>
      <c r="D28" s="29">
        <f>SUM(D11:D27)</f>
        <v>3460346</v>
      </c>
      <c r="E28" s="29">
        <f>SUM(E11:E27)</f>
        <v>202108688</v>
      </c>
      <c r="G28" s="53"/>
    </row>
    <row r="29" spans="1:5" ht="12.75">
      <c r="A29" s="8"/>
      <c r="B29" s="8"/>
      <c r="C29" s="8"/>
      <c r="D29" s="8"/>
      <c r="E29" s="8"/>
    </row>
    <row r="30" spans="1:5" ht="12.75">
      <c r="A30" s="8"/>
      <c r="B30" s="8"/>
      <c r="C30" s="8"/>
      <c r="D30" s="8"/>
      <c r="E30" s="8"/>
    </row>
    <row r="31" spans="1:12" s="3" customFormat="1" ht="15.75" customHeight="1">
      <c r="A31" s="2"/>
      <c r="B31" s="2"/>
      <c r="C31" s="2"/>
      <c r="D31" s="2"/>
      <c r="E31" s="2"/>
      <c r="G31" s="1"/>
      <c r="H31" s="1"/>
      <c r="I31" s="1"/>
      <c r="J31" s="1"/>
      <c r="K31" s="1"/>
      <c r="L31" s="1"/>
    </row>
    <row r="32" spans="1:12" s="3" customFormat="1" ht="15.75" customHeight="1">
      <c r="A32" s="8"/>
      <c r="B32" s="8"/>
      <c r="C32" s="8"/>
      <c r="D32" s="8"/>
      <c r="E32" s="8"/>
      <c r="G32" s="1"/>
      <c r="H32" s="1"/>
      <c r="I32" s="1"/>
      <c r="J32" s="1"/>
      <c r="K32" s="1"/>
      <c r="L32" s="1"/>
    </row>
    <row r="33" spans="1:12" s="3" customFormat="1" ht="15.75" customHeight="1">
      <c r="A33" s="8"/>
      <c r="B33" s="8"/>
      <c r="C33" s="8"/>
      <c r="D33" s="8"/>
      <c r="E33" s="8"/>
      <c r="G33" s="1"/>
      <c r="H33" s="1"/>
      <c r="I33" s="1"/>
      <c r="J33" s="1"/>
      <c r="K33" s="1"/>
      <c r="L33" s="1"/>
    </row>
    <row r="34" spans="1:12" s="3" customFormat="1" ht="15.75" customHeight="1">
      <c r="A34" s="8"/>
      <c r="B34" s="8"/>
      <c r="C34" s="8"/>
      <c r="D34" s="8"/>
      <c r="E34" s="8"/>
      <c r="G34" s="1"/>
      <c r="H34" s="1"/>
      <c r="I34" s="1"/>
      <c r="J34" s="1"/>
      <c r="K34" s="1"/>
      <c r="L34" s="1"/>
    </row>
    <row r="35" spans="1:12" s="3" customFormat="1" ht="15.75" customHeight="1">
      <c r="A35" s="8"/>
      <c r="B35" s="8"/>
      <c r="C35" s="8"/>
      <c r="D35" s="8"/>
      <c r="E35" s="8"/>
      <c r="G35" s="1"/>
      <c r="H35" s="1"/>
      <c r="I35" s="1"/>
      <c r="J35" s="1"/>
      <c r="K35" s="1"/>
      <c r="L35" s="1"/>
    </row>
    <row r="36" spans="1:12" s="3" customFormat="1" ht="15.75" customHeight="1">
      <c r="A36" s="8"/>
      <c r="B36" s="8"/>
      <c r="C36" s="8"/>
      <c r="D36" s="8"/>
      <c r="E36" s="8"/>
      <c r="G36" s="1"/>
      <c r="H36" s="1"/>
      <c r="I36" s="1"/>
      <c r="J36" s="1"/>
      <c r="K36" s="1"/>
      <c r="L36" s="1"/>
    </row>
    <row r="37" spans="1:12" s="3" customFormat="1" ht="15.75" customHeight="1">
      <c r="A37" s="86" t="s">
        <v>24</v>
      </c>
      <c r="B37" s="86"/>
      <c r="C37" s="86"/>
      <c r="D37" s="86"/>
      <c r="E37" s="86"/>
      <c r="G37" s="1"/>
      <c r="H37" s="1"/>
      <c r="I37" s="1"/>
      <c r="J37" s="1"/>
      <c r="K37" s="1"/>
      <c r="L37" s="1"/>
    </row>
    <row r="38" spans="1:12" s="3" customFormat="1" ht="37.5" customHeight="1">
      <c r="A38" s="91" t="s">
        <v>58</v>
      </c>
      <c r="B38" s="91"/>
      <c r="C38" s="91"/>
      <c r="D38" s="91"/>
      <c r="E38" s="91"/>
      <c r="G38" s="1"/>
      <c r="H38" s="1"/>
      <c r="I38" s="1"/>
      <c r="J38" s="1"/>
      <c r="K38" s="1"/>
      <c r="L38" s="1"/>
    </row>
    <row r="39" spans="1:12" s="3" customFormat="1" ht="15.75" customHeight="1">
      <c r="A39" s="92" t="s">
        <v>55</v>
      </c>
      <c r="B39" s="88" t="s">
        <v>44</v>
      </c>
      <c r="C39" s="89"/>
      <c r="D39" s="90"/>
      <c r="E39" s="92" t="s">
        <v>40</v>
      </c>
      <c r="G39" s="1"/>
      <c r="H39" s="1"/>
      <c r="I39" s="1"/>
      <c r="J39" s="1"/>
      <c r="K39" s="1"/>
      <c r="L39" s="1"/>
    </row>
    <row r="40" spans="1:12" s="3" customFormat="1" ht="41.25" customHeight="1">
      <c r="A40" s="93"/>
      <c r="B40" s="73" t="s">
        <v>0</v>
      </c>
      <c r="C40" s="73" t="s">
        <v>62</v>
      </c>
      <c r="D40" s="73" t="s">
        <v>18</v>
      </c>
      <c r="E40" s="93"/>
      <c r="G40" s="1"/>
      <c r="H40" s="1"/>
      <c r="I40" s="1"/>
      <c r="J40" s="1"/>
      <c r="K40" s="1"/>
      <c r="L40" s="1"/>
    </row>
    <row r="41" spans="1:12" s="3" customFormat="1" ht="15.75" customHeight="1">
      <c r="A41" s="24" t="s">
        <v>1</v>
      </c>
      <c r="B41" s="38">
        <v>2649549</v>
      </c>
      <c r="C41" s="38">
        <v>538671</v>
      </c>
      <c r="D41" s="38">
        <v>-12310</v>
      </c>
      <c r="E41" s="25">
        <f aca="true" t="shared" si="2" ref="E41:E57">SUM(B41:D41)</f>
        <v>3175910</v>
      </c>
      <c r="G41" s="1"/>
      <c r="H41" s="1"/>
      <c r="I41" s="1"/>
      <c r="J41" s="1"/>
      <c r="K41" s="1"/>
      <c r="L41" s="1"/>
    </row>
    <row r="42" spans="1:12" s="3" customFormat="1" ht="15.75" customHeight="1">
      <c r="A42" s="24" t="s">
        <v>2</v>
      </c>
      <c r="B42" s="38">
        <v>6508523</v>
      </c>
      <c r="C42" s="38">
        <v>1323225</v>
      </c>
      <c r="D42" s="38">
        <v>-30238</v>
      </c>
      <c r="E42" s="25">
        <f t="shared" si="2"/>
        <v>7801510</v>
      </c>
      <c r="G42" s="1"/>
      <c r="H42" s="1"/>
      <c r="I42" s="1"/>
      <c r="J42" s="1"/>
      <c r="K42" s="1"/>
      <c r="L42" s="1"/>
    </row>
    <row r="43" spans="1:12" s="3" customFormat="1" ht="15.75" customHeight="1">
      <c r="A43" s="24" t="s">
        <v>3</v>
      </c>
      <c r="B43" s="38">
        <v>3399555</v>
      </c>
      <c r="C43" s="38">
        <v>691152</v>
      </c>
      <c r="D43" s="38">
        <v>-15794</v>
      </c>
      <c r="E43" s="25">
        <f t="shared" si="2"/>
        <v>4074913</v>
      </c>
      <c r="G43" s="1"/>
      <c r="H43" s="1"/>
      <c r="I43" s="1"/>
      <c r="J43" s="1"/>
      <c r="K43" s="1"/>
      <c r="L43" s="1"/>
    </row>
    <row r="44" spans="1:12" s="3" customFormat="1" ht="15.75" customHeight="1">
      <c r="A44" s="24" t="s">
        <v>4</v>
      </c>
      <c r="B44" s="38">
        <v>18835290</v>
      </c>
      <c r="C44" s="38">
        <v>3829341</v>
      </c>
      <c r="D44" s="38">
        <v>-87507</v>
      </c>
      <c r="E44" s="25">
        <f t="shared" si="2"/>
        <v>22577124</v>
      </c>
      <c r="G44" s="1"/>
      <c r="H44" s="1"/>
      <c r="I44" s="1"/>
      <c r="J44" s="1"/>
      <c r="K44" s="1"/>
      <c r="L44" s="1"/>
    </row>
    <row r="45" spans="1:12" s="3" customFormat="1" ht="15.75" customHeight="1">
      <c r="A45" s="24" t="s">
        <v>5</v>
      </c>
      <c r="B45" s="38">
        <v>5722384</v>
      </c>
      <c r="C45" s="38">
        <v>1163399</v>
      </c>
      <c r="D45" s="38">
        <v>-26586</v>
      </c>
      <c r="E45" s="25">
        <f t="shared" si="2"/>
        <v>6859197</v>
      </c>
      <c r="G45" s="1"/>
      <c r="H45" s="1"/>
      <c r="I45" s="1"/>
      <c r="J45" s="1"/>
      <c r="K45" s="1"/>
      <c r="L45" s="1"/>
    </row>
    <row r="46" spans="1:12" s="3" customFormat="1" ht="15.75" customHeight="1">
      <c r="A46" s="24" t="s">
        <v>6</v>
      </c>
      <c r="B46" s="38">
        <v>3807409</v>
      </c>
      <c r="C46" s="38">
        <v>774072</v>
      </c>
      <c r="D46" s="38">
        <v>-17689</v>
      </c>
      <c r="E46" s="25">
        <f t="shared" si="2"/>
        <v>4563792</v>
      </c>
      <c r="G46" s="1"/>
      <c r="H46" s="1"/>
      <c r="I46" s="1"/>
      <c r="J46" s="1"/>
      <c r="K46" s="1"/>
      <c r="L46" s="1"/>
    </row>
    <row r="47" spans="1:12" s="3" customFormat="1" ht="15.75" customHeight="1">
      <c r="A47" s="24" t="s">
        <v>7</v>
      </c>
      <c r="B47" s="38">
        <v>2467783</v>
      </c>
      <c r="C47" s="38">
        <v>501717</v>
      </c>
      <c r="D47" s="38">
        <v>-11465</v>
      </c>
      <c r="E47" s="25">
        <f t="shared" si="2"/>
        <v>2958035</v>
      </c>
      <c r="G47" s="1"/>
      <c r="H47" s="1"/>
      <c r="I47" s="1"/>
      <c r="J47" s="1"/>
      <c r="K47" s="1"/>
      <c r="L47" s="1"/>
    </row>
    <row r="48" spans="1:12" s="3" customFormat="1" ht="15.75" customHeight="1">
      <c r="A48" s="24" t="s">
        <v>8</v>
      </c>
      <c r="B48" s="38">
        <v>5056852</v>
      </c>
      <c r="C48" s="38">
        <v>1028092</v>
      </c>
      <c r="D48" s="38">
        <v>-23494</v>
      </c>
      <c r="E48" s="25">
        <f t="shared" si="2"/>
        <v>6061450</v>
      </c>
      <c r="G48" s="1"/>
      <c r="H48" s="1"/>
      <c r="I48" s="1"/>
      <c r="J48" s="1"/>
      <c r="K48" s="1"/>
      <c r="L48" s="1"/>
    </row>
    <row r="49" spans="1:12" s="3" customFormat="1" ht="15.75" customHeight="1">
      <c r="A49" s="24" t="s">
        <v>9</v>
      </c>
      <c r="B49" s="38">
        <v>2336741</v>
      </c>
      <c r="C49" s="38">
        <v>475075</v>
      </c>
      <c r="D49" s="38">
        <v>-10856</v>
      </c>
      <c r="E49" s="25">
        <f t="shared" si="2"/>
        <v>2800960</v>
      </c>
      <c r="G49" s="1"/>
      <c r="H49" s="1"/>
      <c r="I49" s="1"/>
      <c r="J49" s="1"/>
      <c r="K49" s="1"/>
      <c r="L49" s="1"/>
    </row>
    <row r="50" spans="1:12" s="3" customFormat="1" ht="15.75" customHeight="1">
      <c r="A50" s="24" t="s">
        <v>10</v>
      </c>
      <c r="B50" s="38">
        <v>2937542</v>
      </c>
      <c r="C50" s="38">
        <v>597222</v>
      </c>
      <c r="D50" s="38">
        <v>-13648</v>
      </c>
      <c r="E50" s="25">
        <f t="shared" si="2"/>
        <v>3521116</v>
      </c>
      <c r="G50" s="1"/>
      <c r="H50" s="1"/>
      <c r="I50" s="1"/>
      <c r="J50" s="1"/>
      <c r="K50" s="1"/>
      <c r="L50" s="1"/>
    </row>
    <row r="51" spans="1:12" s="3" customFormat="1" ht="15.75" customHeight="1">
      <c r="A51" s="24" t="s">
        <v>11</v>
      </c>
      <c r="B51" s="38">
        <v>2380436</v>
      </c>
      <c r="C51" s="38">
        <v>483959</v>
      </c>
      <c r="D51" s="38">
        <v>-11059</v>
      </c>
      <c r="E51" s="25">
        <f t="shared" si="2"/>
        <v>2853336</v>
      </c>
      <c r="G51" s="1"/>
      <c r="H51" s="1"/>
      <c r="I51" s="1"/>
      <c r="J51" s="1"/>
      <c r="K51" s="1"/>
      <c r="L51" s="1"/>
    </row>
    <row r="52" spans="1:5" ht="15.75" customHeight="1">
      <c r="A52" s="24" t="s">
        <v>12</v>
      </c>
      <c r="B52" s="38">
        <v>4414379</v>
      </c>
      <c r="C52" s="38">
        <v>897473</v>
      </c>
      <c r="D52" s="38">
        <v>-20509</v>
      </c>
      <c r="E52" s="25">
        <f t="shared" si="2"/>
        <v>5291343</v>
      </c>
    </row>
    <row r="53" spans="1:12" s="3" customFormat="1" ht="15.75" customHeight="1">
      <c r="A53" s="24" t="s">
        <v>13</v>
      </c>
      <c r="B53" s="38">
        <v>3384985</v>
      </c>
      <c r="C53" s="38">
        <v>688190</v>
      </c>
      <c r="D53" s="38">
        <v>-15726</v>
      </c>
      <c r="E53" s="25">
        <f t="shared" si="2"/>
        <v>4057449</v>
      </c>
      <c r="G53" s="1"/>
      <c r="H53" s="1"/>
      <c r="I53" s="1"/>
      <c r="J53" s="1"/>
      <c r="K53" s="1"/>
      <c r="L53" s="1"/>
    </row>
    <row r="54" spans="1:12" s="3" customFormat="1" ht="15.75" customHeight="1">
      <c r="A54" s="24" t="s">
        <v>14</v>
      </c>
      <c r="B54" s="38">
        <v>3283228</v>
      </c>
      <c r="C54" s="38">
        <v>667502</v>
      </c>
      <c r="D54" s="38">
        <v>-15254</v>
      </c>
      <c r="E54" s="25">
        <f t="shared" si="2"/>
        <v>3935476</v>
      </c>
      <c r="G54" s="1"/>
      <c r="H54" s="1"/>
      <c r="I54" s="1"/>
      <c r="J54" s="1"/>
      <c r="K54" s="1"/>
      <c r="L54" s="1"/>
    </row>
    <row r="55" spans="1:12" s="3" customFormat="1" ht="15.75" customHeight="1">
      <c r="A55" s="24" t="s">
        <v>15</v>
      </c>
      <c r="B55" s="38">
        <v>2276141</v>
      </c>
      <c r="C55" s="38">
        <v>462755</v>
      </c>
      <c r="D55" s="38">
        <v>-10575</v>
      </c>
      <c r="E55" s="25">
        <f t="shared" si="2"/>
        <v>2728321</v>
      </c>
      <c r="G55" s="1"/>
      <c r="H55" s="1"/>
      <c r="I55" s="1"/>
      <c r="J55" s="1"/>
      <c r="K55" s="1"/>
      <c r="L55" s="1"/>
    </row>
    <row r="56" spans="1:5" ht="15.75" customHeight="1">
      <c r="A56" s="24" t="s">
        <v>16</v>
      </c>
      <c r="B56" s="38">
        <v>2658573</v>
      </c>
      <c r="C56" s="38">
        <v>540506</v>
      </c>
      <c r="D56" s="38">
        <v>-12352</v>
      </c>
      <c r="E56" s="25">
        <f t="shared" si="2"/>
        <v>3186727</v>
      </c>
    </row>
    <row r="57" spans="1:5" ht="15.75" customHeight="1">
      <c r="A57" s="26" t="s">
        <v>17</v>
      </c>
      <c r="B57" s="38">
        <v>3221792</v>
      </c>
      <c r="C57" s="38">
        <v>655012</v>
      </c>
      <c r="D57" s="38">
        <v>-14968</v>
      </c>
      <c r="E57" s="27">
        <f t="shared" si="2"/>
        <v>3861836</v>
      </c>
    </row>
    <row r="58" spans="1:5" ht="15.75" customHeight="1">
      <c r="A58" s="28" t="s">
        <v>40</v>
      </c>
      <c r="B58" s="29">
        <f>SUM(B41:B57)</f>
        <v>75341162</v>
      </c>
      <c r="C58" s="29">
        <f>SUM(C41:C57)</f>
        <v>15317363</v>
      </c>
      <c r="D58" s="29">
        <f>SUM(D41:D57)</f>
        <v>-350030</v>
      </c>
      <c r="E58" s="29">
        <f>SUM(E41:E57)</f>
        <v>90308495</v>
      </c>
    </row>
    <row r="60" spans="1:5" ht="30" customHeight="1">
      <c r="A60" s="81" t="s">
        <v>56</v>
      </c>
      <c r="B60" s="81"/>
      <c r="C60" s="81"/>
      <c r="D60" s="81"/>
      <c r="E60" s="81"/>
    </row>
    <row r="61" spans="1:5" ht="30" customHeight="1">
      <c r="A61" s="19"/>
      <c r="B61" s="19"/>
      <c r="C61" s="19"/>
      <c r="D61" s="19"/>
      <c r="E61" s="19"/>
    </row>
    <row r="62" spans="1:5" ht="30" customHeight="1">
      <c r="A62" s="19"/>
      <c r="B62" s="19"/>
      <c r="C62" s="19"/>
      <c r="D62" s="19"/>
      <c r="E62" s="19"/>
    </row>
    <row r="63" spans="1:5" ht="30" customHeight="1">
      <c r="A63" s="19"/>
      <c r="B63" s="19"/>
      <c r="C63" s="19"/>
      <c r="D63" s="19"/>
      <c r="E63" s="19"/>
    </row>
    <row r="64" ht="12.75"/>
    <row r="65" ht="12.75"/>
    <row r="66" ht="12.75"/>
    <row r="67" spans="1:5" ht="12.75">
      <c r="A67" s="8"/>
      <c r="B67" s="8"/>
      <c r="C67" s="8"/>
      <c r="D67" s="8"/>
      <c r="E67" s="8"/>
    </row>
    <row r="68" spans="1:5" ht="12.75">
      <c r="A68" s="8"/>
      <c r="B68" s="8"/>
      <c r="C68" s="8"/>
      <c r="D68" s="8"/>
      <c r="E68" s="8"/>
    </row>
    <row r="69" spans="1:5" ht="12.75">
      <c r="A69" s="8"/>
      <c r="B69" s="8"/>
      <c r="C69" s="8"/>
      <c r="D69" s="8"/>
      <c r="E69" s="8"/>
    </row>
    <row r="70" spans="1:5" ht="15">
      <c r="A70" s="86" t="s">
        <v>24</v>
      </c>
      <c r="B70" s="86"/>
      <c r="C70" s="86"/>
      <c r="D70" s="86"/>
      <c r="E70" s="86"/>
    </row>
    <row r="71" spans="1:5" ht="37.5" customHeight="1">
      <c r="A71" s="91" t="s">
        <v>59</v>
      </c>
      <c r="B71" s="91"/>
      <c r="C71" s="91"/>
      <c r="D71" s="91"/>
      <c r="E71" s="91"/>
    </row>
    <row r="72" spans="1:5" ht="12.75">
      <c r="A72" s="92" t="s">
        <v>55</v>
      </c>
      <c r="B72" s="88" t="s">
        <v>44</v>
      </c>
      <c r="C72" s="89"/>
      <c r="D72" s="90"/>
      <c r="E72" s="92" t="s">
        <v>40</v>
      </c>
    </row>
    <row r="73" spans="1:5" ht="41.25" customHeight="1">
      <c r="A73" s="93"/>
      <c r="B73" s="73" t="s">
        <v>0</v>
      </c>
      <c r="C73" s="73" t="s">
        <v>61</v>
      </c>
      <c r="D73" s="73" t="s">
        <v>18</v>
      </c>
      <c r="E73" s="93"/>
    </row>
    <row r="74" spans="1:5" ht="15.75" customHeight="1">
      <c r="A74" s="24" t="s">
        <v>1</v>
      </c>
      <c r="B74" s="38">
        <v>1368145</v>
      </c>
      <c r="C74" s="38">
        <v>464548</v>
      </c>
      <c r="D74" s="38">
        <v>134936</v>
      </c>
      <c r="E74" s="25">
        <f aca="true" t="shared" si="3" ref="E74:E90">SUM(B74:D74)</f>
        <v>1967629</v>
      </c>
    </row>
    <row r="75" spans="1:5" ht="15.75" customHeight="1">
      <c r="A75" s="24" t="s">
        <v>2</v>
      </c>
      <c r="B75" s="38">
        <v>3299867</v>
      </c>
      <c r="C75" s="38">
        <v>1120457</v>
      </c>
      <c r="D75" s="38">
        <v>325456</v>
      </c>
      <c r="E75" s="25">
        <f t="shared" si="3"/>
        <v>4745780</v>
      </c>
    </row>
    <row r="76" spans="1:5" ht="15.75" customHeight="1">
      <c r="A76" s="24" t="s">
        <v>3</v>
      </c>
      <c r="B76" s="38">
        <v>1751186</v>
      </c>
      <c r="C76" s="38">
        <v>594608</v>
      </c>
      <c r="D76" s="38">
        <v>172714</v>
      </c>
      <c r="E76" s="25">
        <f t="shared" si="3"/>
        <v>2518508</v>
      </c>
    </row>
    <row r="77" spans="1:5" ht="15.75" customHeight="1">
      <c r="A77" s="24" t="s">
        <v>4</v>
      </c>
      <c r="B77" s="38">
        <v>9658560</v>
      </c>
      <c r="C77" s="38">
        <v>3279527</v>
      </c>
      <c r="D77" s="38">
        <v>952594</v>
      </c>
      <c r="E77" s="25">
        <f t="shared" si="3"/>
        <v>13890681</v>
      </c>
    </row>
    <row r="78" spans="1:5" ht="15.75" customHeight="1">
      <c r="A78" s="24" t="s">
        <v>5</v>
      </c>
      <c r="B78" s="38">
        <v>2894380</v>
      </c>
      <c r="C78" s="38">
        <v>982775</v>
      </c>
      <c r="D78" s="38">
        <v>285464</v>
      </c>
      <c r="E78" s="25">
        <f t="shared" si="3"/>
        <v>4162619</v>
      </c>
    </row>
    <row r="79" spans="1:5" ht="15.75" customHeight="1">
      <c r="A79" s="24" t="s">
        <v>6</v>
      </c>
      <c r="B79" s="38">
        <v>1950400</v>
      </c>
      <c r="C79" s="38">
        <v>662251</v>
      </c>
      <c r="D79" s="38">
        <v>192362</v>
      </c>
      <c r="E79" s="25">
        <f t="shared" si="3"/>
        <v>2805013</v>
      </c>
    </row>
    <row r="80" spans="1:5" ht="15.75" customHeight="1">
      <c r="A80" s="24" t="s">
        <v>7</v>
      </c>
      <c r="B80" s="38">
        <v>1265105</v>
      </c>
      <c r="C80" s="38">
        <v>429561</v>
      </c>
      <c r="D80" s="38">
        <v>124773</v>
      </c>
      <c r="E80" s="25">
        <f t="shared" si="3"/>
        <v>1819439</v>
      </c>
    </row>
    <row r="81" spans="1:5" ht="15.75" customHeight="1">
      <c r="A81" s="24" t="s">
        <v>8</v>
      </c>
      <c r="B81" s="38">
        <v>2599836</v>
      </c>
      <c r="C81" s="38">
        <v>882764</v>
      </c>
      <c r="D81" s="38">
        <v>256414</v>
      </c>
      <c r="E81" s="25">
        <f t="shared" si="3"/>
        <v>3739014</v>
      </c>
    </row>
    <row r="82" spans="1:5" ht="15.75" customHeight="1">
      <c r="A82" s="24" t="s">
        <v>9</v>
      </c>
      <c r="B82" s="38">
        <v>1201945</v>
      </c>
      <c r="C82" s="38">
        <v>408116</v>
      </c>
      <c r="D82" s="38">
        <v>118545</v>
      </c>
      <c r="E82" s="25">
        <f t="shared" si="3"/>
        <v>1728606</v>
      </c>
    </row>
    <row r="83" spans="1:5" ht="15.75" customHeight="1">
      <c r="A83" s="24" t="s">
        <v>10</v>
      </c>
      <c r="B83" s="38">
        <v>1537180</v>
      </c>
      <c r="C83" s="38">
        <v>521944</v>
      </c>
      <c r="D83" s="38">
        <v>151607</v>
      </c>
      <c r="E83" s="25">
        <f t="shared" si="3"/>
        <v>2210731</v>
      </c>
    </row>
    <row r="84" spans="1:5" ht="15.75" customHeight="1">
      <c r="A84" s="24" t="s">
        <v>11</v>
      </c>
      <c r="B84" s="38">
        <v>1238327</v>
      </c>
      <c r="C84" s="38">
        <v>420470</v>
      </c>
      <c r="D84" s="38">
        <v>122132</v>
      </c>
      <c r="E84" s="25">
        <f t="shared" si="3"/>
        <v>1780929</v>
      </c>
    </row>
    <row r="85" spans="1:5" ht="15.75" customHeight="1">
      <c r="A85" s="24" t="s">
        <v>12</v>
      </c>
      <c r="B85" s="38">
        <v>2265553</v>
      </c>
      <c r="C85" s="38">
        <v>769260</v>
      </c>
      <c r="D85" s="38">
        <v>223444</v>
      </c>
      <c r="E85" s="25">
        <f t="shared" si="3"/>
        <v>3258257</v>
      </c>
    </row>
    <row r="86" spans="1:5" ht="15.75" customHeight="1">
      <c r="A86" s="24" t="s">
        <v>13</v>
      </c>
      <c r="B86" s="38">
        <v>1748049</v>
      </c>
      <c r="C86" s="38">
        <v>593543</v>
      </c>
      <c r="D86" s="38">
        <v>172405</v>
      </c>
      <c r="E86" s="25">
        <f t="shared" si="3"/>
        <v>2513997</v>
      </c>
    </row>
    <row r="87" spans="1:5" ht="15.75" customHeight="1">
      <c r="A87" s="24" t="s">
        <v>14</v>
      </c>
      <c r="B87" s="38">
        <v>1672367</v>
      </c>
      <c r="C87" s="38">
        <v>567846</v>
      </c>
      <c r="D87" s="38">
        <v>164940</v>
      </c>
      <c r="E87" s="25">
        <f t="shared" si="3"/>
        <v>2405153</v>
      </c>
    </row>
    <row r="88" spans="1:5" ht="15.75" customHeight="1">
      <c r="A88" s="24" t="s">
        <v>15</v>
      </c>
      <c r="B88" s="38">
        <v>1170785</v>
      </c>
      <c r="C88" s="38">
        <v>397535</v>
      </c>
      <c r="D88" s="38">
        <v>115471</v>
      </c>
      <c r="E88" s="25">
        <f t="shared" si="3"/>
        <v>1683791</v>
      </c>
    </row>
    <row r="89" spans="1:5" ht="15.75" customHeight="1">
      <c r="A89" s="24" t="s">
        <v>16</v>
      </c>
      <c r="B89" s="38">
        <v>1356206</v>
      </c>
      <c r="C89" s="38">
        <v>460496</v>
      </c>
      <c r="D89" s="38">
        <v>133758</v>
      </c>
      <c r="E89" s="25">
        <f t="shared" si="3"/>
        <v>1950460</v>
      </c>
    </row>
    <row r="90" spans="1:5" ht="15.75" customHeight="1">
      <c r="A90" s="26" t="s">
        <v>17</v>
      </c>
      <c r="B90" s="38">
        <v>1656350</v>
      </c>
      <c r="C90" s="38">
        <v>562407</v>
      </c>
      <c r="D90" s="38">
        <v>163361</v>
      </c>
      <c r="E90" s="27">
        <f t="shared" si="3"/>
        <v>2382118</v>
      </c>
    </row>
    <row r="91" spans="1:5" ht="15.75" customHeight="1">
      <c r="A91" s="28" t="s">
        <v>40</v>
      </c>
      <c r="B91" s="29">
        <f>SUM(B74:B90)</f>
        <v>38634241</v>
      </c>
      <c r="C91" s="29">
        <f>SUM(C74:C90)</f>
        <v>13118108</v>
      </c>
      <c r="D91" s="29">
        <f>SUM(D74:D90)</f>
        <v>3810376</v>
      </c>
      <c r="E91" s="29">
        <f>SUM(E74:E90)</f>
        <v>55562725</v>
      </c>
    </row>
    <row r="94" ht="12.75"/>
    <row r="95" spans="1:5" ht="12.75">
      <c r="A95" s="8"/>
      <c r="B95" s="8"/>
      <c r="C95" s="8"/>
      <c r="D95" s="8"/>
      <c r="E95" s="8"/>
    </row>
    <row r="96" spans="1:5" ht="12.75">
      <c r="A96" s="8"/>
      <c r="B96" s="8"/>
      <c r="C96" s="8"/>
      <c r="D96" s="8"/>
      <c r="E96" s="8"/>
    </row>
    <row r="97" spans="1:5" ht="12.75">
      <c r="A97" s="8"/>
      <c r="B97" s="8"/>
      <c r="C97" s="8"/>
      <c r="D97" s="8"/>
      <c r="E97" s="8"/>
    </row>
    <row r="98" spans="1:5" ht="12.75">
      <c r="A98" s="8"/>
      <c r="B98" s="8"/>
      <c r="C98" s="8"/>
      <c r="D98" s="8"/>
      <c r="E98" s="8"/>
    </row>
    <row r="99" spans="1:5" ht="15.75">
      <c r="A99" s="86" t="s">
        <v>24</v>
      </c>
      <c r="B99" s="86"/>
      <c r="C99" s="86"/>
      <c r="D99" s="86"/>
      <c r="E99" s="86"/>
    </row>
    <row r="100" spans="1:5" ht="37.5" customHeight="1">
      <c r="A100" s="91" t="s">
        <v>60</v>
      </c>
      <c r="B100" s="91"/>
      <c r="C100" s="91"/>
      <c r="D100" s="91"/>
      <c r="E100" s="91"/>
    </row>
    <row r="101" spans="1:5" ht="12.75">
      <c r="A101" s="92" t="s">
        <v>55</v>
      </c>
      <c r="B101" s="88" t="s">
        <v>44</v>
      </c>
      <c r="C101" s="89"/>
      <c r="D101" s="90"/>
      <c r="E101" s="92" t="s">
        <v>40</v>
      </c>
    </row>
    <row r="102" spans="1:5" ht="41.25" customHeight="1">
      <c r="A102" s="93"/>
      <c r="B102" s="73" t="s">
        <v>0</v>
      </c>
      <c r="C102" s="73" t="s">
        <v>62</v>
      </c>
      <c r="D102" s="73" t="s">
        <v>18</v>
      </c>
      <c r="E102" s="93"/>
    </row>
    <row r="103" spans="1:8" ht="15.75" customHeight="1">
      <c r="A103" s="24" t="s">
        <v>1</v>
      </c>
      <c r="B103" s="38">
        <v>1473103</v>
      </c>
      <c r="C103" s="38">
        <v>497655</v>
      </c>
      <c r="D103" s="38">
        <v>0</v>
      </c>
      <c r="E103" s="25">
        <f aca="true" t="shared" si="4" ref="E103:E119">SUM(B103:D103)</f>
        <v>1970758</v>
      </c>
      <c r="H103" s="51"/>
    </row>
    <row r="104" spans="1:8" ht="15.75" customHeight="1">
      <c r="A104" s="24" t="s">
        <v>2</v>
      </c>
      <c r="B104" s="38">
        <v>3496265</v>
      </c>
      <c r="C104" s="38">
        <v>1181134</v>
      </c>
      <c r="D104" s="38">
        <v>0</v>
      </c>
      <c r="E104" s="25">
        <f t="shared" si="4"/>
        <v>4677399</v>
      </c>
      <c r="H104" s="51"/>
    </row>
    <row r="105" spans="1:8" ht="15.75" customHeight="1">
      <c r="A105" s="24" t="s">
        <v>3</v>
      </c>
      <c r="B105" s="38">
        <v>2208711</v>
      </c>
      <c r="C105" s="38">
        <v>746163</v>
      </c>
      <c r="D105" s="38">
        <v>0</v>
      </c>
      <c r="E105" s="25">
        <f t="shared" si="4"/>
        <v>2954874</v>
      </c>
      <c r="H105" s="51"/>
    </row>
    <row r="106" spans="1:8" ht="15.75" customHeight="1">
      <c r="A106" s="24" t="s">
        <v>4</v>
      </c>
      <c r="B106" s="38">
        <v>10509103</v>
      </c>
      <c r="C106" s="38">
        <v>3550263</v>
      </c>
      <c r="D106" s="38">
        <v>0</v>
      </c>
      <c r="E106" s="25">
        <f t="shared" si="4"/>
        <v>14059366</v>
      </c>
      <c r="H106" s="51"/>
    </row>
    <row r="107" spans="1:8" ht="15.75" customHeight="1">
      <c r="A107" s="24" t="s">
        <v>5</v>
      </c>
      <c r="B107" s="38">
        <v>3131916</v>
      </c>
      <c r="C107" s="38">
        <v>1058047</v>
      </c>
      <c r="D107" s="38">
        <v>0</v>
      </c>
      <c r="E107" s="25">
        <f t="shared" si="4"/>
        <v>4189963</v>
      </c>
      <c r="H107" s="51"/>
    </row>
    <row r="108" spans="1:8" ht="15.75" customHeight="1">
      <c r="A108" s="24" t="s">
        <v>6</v>
      </c>
      <c r="B108" s="38">
        <v>2124372</v>
      </c>
      <c r="C108" s="38">
        <v>717672</v>
      </c>
      <c r="D108" s="38">
        <v>0</v>
      </c>
      <c r="E108" s="25">
        <f t="shared" si="4"/>
        <v>2842044</v>
      </c>
      <c r="H108" s="51"/>
    </row>
    <row r="109" spans="1:8" ht="15.75" customHeight="1">
      <c r="A109" s="24" t="s">
        <v>7</v>
      </c>
      <c r="B109" s="38">
        <v>1396827</v>
      </c>
      <c r="C109" s="38">
        <v>471886</v>
      </c>
      <c r="D109" s="38">
        <v>0</v>
      </c>
      <c r="E109" s="25">
        <f t="shared" si="4"/>
        <v>1868713</v>
      </c>
      <c r="H109" s="51"/>
    </row>
    <row r="110" spans="1:8" ht="15.75" customHeight="1">
      <c r="A110" s="24" t="s">
        <v>8</v>
      </c>
      <c r="B110" s="38">
        <v>2630187</v>
      </c>
      <c r="C110" s="38">
        <v>888549</v>
      </c>
      <c r="D110" s="38">
        <v>0</v>
      </c>
      <c r="E110" s="25">
        <f t="shared" si="4"/>
        <v>3518736</v>
      </c>
      <c r="H110" s="51"/>
    </row>
    <row r="111" spans="1:8" ht="15.75" customHeight="1">
      <c r="A111" s="24" t="s">
        <v>9</v>
      </c>
      <c r="B111" s="38">
        <v>1325358</v>
      </c>
      <c r="C111" s="38">
        <v>447743</v>
      </c>
      <c r="D111" s="38">
        <v>0</v>
      </c>
      <c r="E111" s="25">
        <f t="shared" si="4"/>
        <v>1773101</v>
      </c>
      <c r="H111" s="51"/>
    </row>
    <row r="112" spans="1:8" ht="15.75" customHeight="1">
      <c r="A112" s="24" t="s">
        <v>10</v>
      </c>
      <c r="B112" s="38">
        <v>1783262</v>
      </c>
      <c r="C112" s="38">
        <v>602435</v>
      </c>
      <c r="D112" s="38">
        <v>0</v>
      </c>
      <c r="E112" s="25">
        <f t="shared" si="4"/>
        <v>2385697</v>
      </c>
      <c r="H112" s="51"/>
    </row>
    <row r="113" spans="1:8" ht="15.75" customHeight="1">
      <c r="A113" s="24" t="s">
        <v>11</v>
      </c>
      <c r="B113" s="38">
        <v>1360475</v>
      </c>
      <c r="C113" s="38">
        <v>459606</v>
      </c>
      <c r="D113" s="38">
        <v>0</v>
      </c>
      <c r="E113" s="25">
        <f t="shared" si="4"/>
        <v>1820081</v>
      </c>
      <c r="H113" s="51"/>
    </row>
    <row r="114" spans="1:8" ht="15.75" customHeight="1">
      <c r="A114" s="24" t="s">
        <v>12</v>
      </c>
      <c r="B114" s="38">
        <v>2464747</v>
      </c>
      <c r="C114" s="38">
        <v>832659</v>
      </c>
      <c r="D114" s="38">
        <v>0</v>
      </c>
      <c r="E114" s="25">
        <f t="shared" si="4"/>
        <v>3297406</v>
      </c>
      <c r="H114" s="51"/>
    </row>
    <row r="115" spans="1:8" ht="15.75" customHeight="1">
      <c r="A115" s="24" t="s">
        <v>13</v>
      </c>
      <c r="B115" s="38">
        <v>1881278</v>
      </c>
      <c r="C115" s="38">
        <v>635547</v>
      </c>
      <c r="D115" s="38">
        <v>0</v>
      </c>
      <c r="E115" s="25">
        <f t="shared" si="4"/>
        <v>2516825</v>
      </c>
      <c r="H115" s="51"/>
    </row>
    <row r="116" spans="1:8" ht="15.75" customHeight="1">
      <c r="A116" s="24" t="s">
        <v>14</v>
      </c>
      <c r="B116" s="38">
        <v>1844961</v>
      </c>
      <c r="C116" s="38">
        <v>623279</v>
      </c>
      <c r="D116" s="38">
        <v>0</v>
      </c>
      <c r="E116" s="25">
        <f t="shared" si="4"/>
        <v>2468240</v>
      </c>
      <c r="H116" s="51"/>
    </row>
    <row r="117" spans="1:8" ht="15.75" customHeight="1">
      <c r="A117" s="24" t="s">
        <v>15</v>
      </c>
      <c r="B117" s="38">
        <v>1284258</v>
      </c>
      <c r="C117" s="38">
        <v>433857</v>
      </c>
      <c r="D117" s="38">
        <v>0</v>
      </c>
      <c r="E117" s="25">
        <f t="shared" si="4"/>
        <v>1718115</v>
      </c>
      <c r="H117" s="51"/>
    </row>
    <row r="118" spans="1:8" ht="15.75" customHeight="1">
      <c r="A118" s="24" t="s">
        <v>16</v>
      </c>
      <c r="B118" s="38">
        <v>1385771</v>
      </c>
      <c r="C118" s="38">
        <v>468151</v>
      </c>
      <c r="D118" s="38">
        <v>0</v>
      </c>
      <c r="E118" s="25">
        <f t="shared" si="4"/>
        <v>1853922</v>
      </c>
      <c r="H118" s="51"/>
    </row>
    <row r="119" spans="1:8" ht="15.75" customHeight="1">
      <c r="A119" s="26" t="s">
        <v>17</v>
      </c>
      <c r="B119" s="38">
        <v>1735820</v>
      </c>
      <c r="C119" s="38">
        <v>586408</v>
      </c>
      <c r="D119" s="38">
        <v>0</v>
      </c>
      <c r="E119" s="27">
        <f t="shared" si="4"/>
        <v>2322228</v>
      </c>
      <c r="H119" s="51"/>
    </row>
    <row r="120" spans="1:5" ht="15.75" customHeight="1">
      <c r="A120" s="28" t="s">
        <v>40</v>
      </c>
      <c r="B120" s="29">
        <f>SUM(B103:B119)</f>
        <v>42036414</v>
      </c>
      <c r="C120" s="29">
        <f>SUM(C103:C119)</f>
        <v>14201054</v>
      </c>
      <c r="D120" s="29">
        <f>SUM(D103:D119)</f>
        <v>0</v>
      </c>
      <c r="E120" s="29">
        <f>SUM(E103:E119)</f>
        <v>56237468</v>
      </c>
    </row>
    <row r="124" spans="1:5" ht="15">
      <c r="A124" s="87" t="s">
        <v>33</v>
      </c>
      <c r="B124" s="87"/>
      <c r="C124" s="87"/>
      <c r="D124" s="87"/>
      <c r="E124" s="87"/>
    </row>
    <row r="125" spans="1:5" ht="15">
      <c r="A125" s="76"/>
      <c r="B125" s="76"/>
      <c r="C125" s="76"/>
      <c r="D125" s="76"/>
      <c r="E125" s="76"/>
    </row>
    <row r="126" spans="1:5" ht="15">
      <c r="A126" s="76"/>
      <c r="B126" s="76"/>
      <c r="C126" s="76"/>
      <c r="D126" s="76"/>
      <c r="E126" s="76"/>
    </row>
    <row r="127" spans="1:5" ht="15">
      <c r="A127" s="77"/>
      <c r="B127" s="77"/>
      <c r="C127" s="77"/>
      <c r="D127" s="77"/>
      <c r="E127" s="77"/>
    </row>
    <row r="128" spans="1:5" ht="15">
      <c r="A128" s="86" t="s">
        <v>34</v>
      </c>
      <c r="B128" s="86"/>
      <c r="C128" s="86"/>
      <c r="D128" s="86"/>
      <c r="E128" s="86"/>
    </row>
    <row r="129" spans="1:5" ht="12.75">
      <c r="A129" s="1"/>
      <c r="B129" s="1"/>
      <c r="C129" s="1"/>
      <c r="D129" s="1"/>
      <c r="E129" s="1"/>
    </row>
  </sheetData>
  <sheetProtection/>
  <mergeCells count="25">
    <mergeCell ref="A60:E60"/>
    <mergeCell ref="A100:E100"/>
    <mergeCell ref="A101:A102"/>
    <mergeCell ref="B101:D101"/>
    <mergeCell ref="E101:E102"/>
    <mergeCell ref="A124:E124"/>
    <mergeCell ref="A128:E128"/>
    <mergeCell ref="A70:E70"/>
    <mergeCell ref="A71:E71"/>
    <mergeCell ref="A72:A73"/>
    <mergeCell ref="B72:D72"/>
    <mergeCell ref="E72:E73"/>
    <mergeCell ref="A99:E99"/>
    <mergeCell ref="I19:M19"/>
    <mergeCell ref="A37:E37"/>
    <mergeCell ref="A38:E38"/>
    <mergeCell ref="A39:A40"/>
    <mergeCell ref="B39:D39"/>
    <mergeCell ref="E39:E40"/>
    <mergeCell ref="B9:D9"/>
    <mergeCell ref="A7:E7"/>
    <mergeCell ref="A8:E8"/>
    <mergeCell ref="E9:E10"/>
    <mergeCell ref="A9:A10"/>
    <mergeCell ref="I15:M15"/>
  </mergeCells>
  <printOptions horizontalCentered="1"/>
  <pageMargins left="0.2362204724409449" right="0.1968503937007874" top="0.33" bottom="0.28" header="0" footer="0"/>
  <pageSetup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J64"/>
  <sheetViews>
    <sheetView zoomScale="90" zoomScaleNormal="90" zoomScalePageLayoutView="0" workbookViewId="0" topLeftCell="A1">
      <selection activeCell="A9" sqref="A9:A10"/>
    </sheetView>
  </sheetViews>
  <sheetFormatPr defaultColWidth="11.421875" defaultRowHeight="12.75"/>
  <cols>
    <col min="1" max="1" width="16.140625" style="0" customWidth="1"/>
    <col min="2" max="5" width="15.7109375" style="0" customWidth="1"/>
    <col min="6" max="6" width="13.7109375" style="0" customWidth="1"/>
    <col min="7" max="7" width="14.00390625" style="0" bestFit="1" customWidth="1"/>
    <col min="8" max="8" width="13.00390625" style="0" bestFit="1" customWidth="1"/>
    <col min="9" max="9" width="13.00390625" style="0" customWidth="1"/>
    <col min="10" max="10" width="14.00390625" style="0" customWidth="1"/>
  </cols>
  <sheetData>
    <row r="6" spans="1:5" ht="15.75">
      <c r="A6" s="86" t="s">
        <v>20</v>
      </c>
      <c r="B6" s="86"/>
      <c r="C6" s="86"/>
      <c r="D6" s="86"/>
      <c r="E6" s="86"/>
    </row>
    <row r="7" spans="1:5" ht="27.75" customHeight="1">
      <c r="A7" s="96" t="s">
        <v>47</v>
      </c>
      <c r="B7" s="96"/>
      <c r="C7" s="96"/>
      <c r="D7" s="96"/>
      <c r="E7" s="96"/>
    </row>
    <row r="9" spans="1:5" ht="12.75">
      <c r="A9" s="92" t="s">
        <v>55</v>
      </c>
      <c r="B9" s="99" t="s">
        <v>42</v>
      </c>
      <c r="C9" s="100"/>
      <c r="D9" s="101"/>
      <c r="E9" s="97" t="s">
        <v>40</v>
      </c>
    </row>
    <row r="10" spans="1:5" ht="12.75">
      <c r="A10" s="93"/>
      <c r="B10" s="63" t="s">
        <v>48</v>
      </c>
      <c r="C10" s="63" t="s">
        <v>49</v>
      </c>
      <c r="D10" s="63" t="s">
        <v>50</v>
      </c>
      <c r="E10" s="98"/>
    </row>
    <row r="11" spans="1:10" ht="15" customHeight="1">
      <c r="A11" s="24" t="s">
        <v>1</v>
      </c>
      <c r="B11" s="33">
        <v>71073</v>
      </c>
      <c r="C11" s="33">
        <v>121108</v>
      </c>
      <c r="D11" s="33">
        <v>156631</v>
      </c>
      <c r="E11" s="33">
        <f>SUM(B11:D11)</f>
        <v>348812</v>
      </c>
      <c r="F11" s="64"/>
      <c r="G11" s="65"/>
      <c r="H11" s="65"/>
      <c r="I11" s="65"/>
      <c r="J11" s="64"/>
    </row>
    <row r="12" spans="1:10" ht="15" customHeight="1">
      <c r="A12" s="24" t="s">
        <v>2</v>
      </c>
      <c r="B12" s="33">
        <v>743548</v>
      </c>
      <c r="C12" s="33">
        <v>2275861</v>
      </c>
      <c r="D12" s="33">
        <v>1659927</v>
      </c>
      <c r="E12" s="33">
        <f aca="true" t="shared" si="0" ref="E12:E27">SUM(B12:D12)</f>
        <v>4679336</v>
      </c>
      <c r="F12" s="64"/>
      <c r="G12" s="65"/>
      <c r="H12" s="65"/>
      <c r="I12" s="65"/>
      <c r="J12" s="64"/>
    </row>
    <row r="13" spans="1:10" ht="15" customHeight="1">
      <c r="A13" s="24" t="s">
        <v>3</v>
      </c>
      <c r="B13" s="33">
        <v>514170</v>
      </c>
      <c r="C13" s="33">
        <v>1557317</v>
      </c>
      <c r="D13" s="33">
        <v>734669</v>
      </c>
      <c r="E13" s="33">
        <f t="shared" si="0"/>
        <v>2806156</v>
      </c>
      <c r="F13" s="64"/>
      <c r="G13" s="65"/>
      <c r="H13" s="65"/>
      <c r="I13" s="65"/>
      <c r="J13" s="64"/>
    </row>
    <row r="14" spans="1:10" ht="15" customHeight="1">
      <c r="A14" s="24" t="s">
        <v>4</v>
      </c>
      <c r="B14" s="33">
        <v>14680574</v>
      </c>
      <c r="C14" s="33">
        <v>13732025</v>
      </c>
      <c r="D14" s="33">
        <v>6721512</v>
      </c>
      <c r="E14" s="33">
        <f t="shared" si="0"/>
        <v>35134111</v>
      </c>
      <c r="F14" s="64"/>
      <c r="G14" s="65"/>
      <c r="H14" s="65"/>
      <c r="I14" s="65"/>
      <c r="J14" s="64"/>
    </row>
    <row r="15" spans="1:10" ht="15" customHeight="1">
      <c r="A15" s="24" t="s">
        <v>5</v>
      </c>
      <c r="B15" s="33">
        <v>329743</v>
      </c>
      <c r="C15" s="33">
        <v>1802959</v>
      </c>
      <c r="D15" s="33">
        <v>1717626</v>
      </c>
      <c r="E15" s="33">
        <f t="shared" si="0"/>
        <v>3850328</v>
      </c>
      <c r="F15" s="64"/>
      <c r="G15" s="65"/>
      <c r="H15" s="65"/>
      <c r="I15" s="65"/>
      <c r="J15" s="64"/>
    </row>
    <row r="16" spans="1:10" ht="15" customHeight="1">
      <c r="A16" s="24" t="s">
        <v>6</v>
      </c>
      <c r="B16" s="33">
        <v>129966</v>
      </c>
      <c r="C16" s="33">
        <v>238289</v>
      </c>
      <c r="D16" s="33">
        <v>240784</v>
      </c>
      <c r="E16" s="33">
        <f t="shared" si="0"/>
        <v>609039</v>
      </c>
      <c r="F16" s="64"/>
      <c r="G16" s="65"/>
      <c r="H16" s="65"/>
      <c r="I16" s="65"/>
      <c r="J16" s="64"/>
    </row>
    <row r="17" spans="1:10" ht="15" customHeight="1">
      <c r="A17" s="24" t="s">
        <v>7</v>
      </c>
      <c r="B17" s="33">
        <v>186785</v>
      </c>
      <c r="C17" s="33">
        <v>196665</v>
      </c>
      <c r="D17" s="33">
        <v>170952</v>
      </c>
      <c r="E17" s="33">
        <f t="shared" si="0"/>
        <v>554402</v>
      </c>
      <c r="F17" s="64"/>
      <c r="G17" s="65"/>
      <c r="H17" s="65"/>
      <c r="I17" s="65"/>
      <c r="J17" s="64"/>
    </row>
    <row r="18" spans="1:10" ht="15" customHeight="1">
      <c r="A18" s="24" t="s">
        <v>8</v>
      </c>
      <c r="B18" s="33">
        <v>183420</v>
      </c>
      <c r="C18" s="33">
        <v>333090</v>
      </c>
      <c r="D18" s="33">
        <v>259557</v>
      </c>
      <c r="E18" s="33">
        <f t="shared" si="0"/>
        <v>776067</v>
      </c>
      <c r="F18" s="64"/>
      <c r="G18" s="65"/>
      <c r="H18" s="65"/>
      <c r="I18" s="65"/>
      <c r="J18" s="64"/>
    </row>
    <row r="19" spans="1:10" ht="15" customHeight="1">
      <c r="A19" s="24" t="s">
        <v>9</v>
      </c>
      <c r="B19" s="33">
        <v>103867</v>
      </c>
      <c r="C19" s="33">
        <v>187266</v>
      </c>
      <c r="D19" s="33">
        <v>159275</v>
      </c>
      <c r="E19" s="33">
        <f t="shared" si="0"/>
        <v>450408</v>
      </c>
      <c r="F19" s="64"/>
      <c r="G19" s="65"/>
      <c r="H19" s="65"/>
      <c r="I19" s="65"/>
      <c r="J19" s="64"/>
    </row>
    <row r="20" spans="1:10" ht="15" customHeight="1">
      <c r="A20" s="24" t="s">
        <v>10</v>
      </c>
      <c r="B20" s="33">
        <v>1544267</v>
      </c>
      <c r="C20" s="33">
        <v>1120031</v>
      </c>
      <c r="D20" s="33">
        <v>374997</v>
      </c>
      <c r="E20" s="33">
        <f t="shared" si="0"/>
        <v>3039295</v>
      </c>
      <c r="F20" s="64"/>
      <c r="G20" s="65"/>
      <c r="H20" s="65"/>
      <c r="I20" s="65"/>
      <c r="J20" s="64"/>
    </row>
    <row r="21" spans="1:10" ht="15" customHeight="1">
      <c r="A21" s="24" t="s">
        <v>11</v>
      </c>
      <c r="B21" s="33">
        <v>361169</v>
      </c>
      <c r="C21" s="33">
        <v>198447</v>
      </c>
      <c r="D21" s="33">
        <v>0</v>
      </c>
      <c r="E21" s="33">
        <f t="shared" si="0"/>
        <v>559616</v>
      </c>
      <c r="F21" s="64"/>
      <c r="G21" s="65"/>
      <c r="H21" s="65"/>
      <c r="I21" s="65"/>
      <c r="J21" s="64"/>
    </row>
    <row r="22" spans="1:10" ht="15" customHeight="1">
      <c r="A22" s="24" t="s">
        <v>12</v>
      </c>
      <c r="B22" s="33">
        <v>288577</v>
      </c>
      <c r="C22" s="33">
        <v>522584</v>
      </c>
      <c r="D22" s="33">
        <v>500772</v>
      </c>
      <c r="E22" s="33">
        <f t="shared" si="0"/>
        <v>1311933</v>
      </c>
      <c r="F22" s="64"/>
      <c r="G22" s="65"/>
      <c r="H22" s="65"/>
      <c r="I22" s="65"/>
      <c r="J22" s="64"/>
    </row>
    <row r="23" spans="1:10" ht="15" customHeight="1">
      <c r="A23" s="24" t="s">
        <v>13</v>
      </c>
      <c r="B23" s="33">
        <v>600230</v>
      </c>
      <c r="C23" s="33">
        <v>372482</v>
      </c>
      <c r="D23" s="33">
        <v>331038</v>
      </c>
      <c r="E23" s="33">
        <f t="shared" si="0"/>
        <v>1303750</v>
      </c>
      <c r="F23" s="64"/>
      <c r="G23" s="65"/>
      <c r="H23" s="65"/>
      <c r="I23" s="65"/>
      <c r="J23" s="64"/>
    </row>
    <row r="24" spans="1:10" ht="15" customHeight="1">
      <c r="A24" s="24" t="s">
        <v>14</v>
      </c>
      <c r="B24" s="33">
        <v>198008</v>
      </c>
      <c r="C24" s="33">
        <v>594020</v>
      </c>
      <c r="D24" s="33">
        <v>987699</v>
      </c>
      <c r="E24" s="33">
        <f t="shared" si="0"/>
        <v>1779727</v>
      </c>
      <c r="F24" s="64"/>
      <c r="G24" s="65"/>
      <c r="H24" s="65"/>
      <c r="I24" s="65"/>
      <c r="J24" s="64"/>
    </row>
    <row r="25" spans="1:10" ht="15" customHeight="1">
      <c r="A25" s="24" t="s">
        <v>15</v>
      </c>
      <c r="B25" s="33">
        <v>23849</v>
      </c>
      <c r="C25" s="33">
        <v>64842</v>
      </c>
      <c r="D25" s="33">
        <v>65940</v>
      </c>
      <c r="E25" s="33">
        <f t="shared" si="0"/>
        <v>154631</v>
      </c>
      <c r="F25" s="64"/>
      <c r="G25" s="65"/>
      <c r="H25" s="65"/>
      <c r="I25" s="65"/>
      <c r="J25" s="64"/>
    </row>
    <row r="26" spans="1:10" ht="15" customHeight="1">
      <c r="A26" s="24" t="s">
        <v>16</v>
      </c>
      <c r="B26" s="33">
        <v>119837</v>
      </c>
      <c r="C26" s="33">
        <v>122469</v>
      </c>
      <c r="D26" s="33">
        <v>116198</v>
      </c>
      <c r="E26" s="33">
        <f t="shared" si="0"/>
        <v>358504</v>
      </c>
      <c r="F26" s="64"/>
      <c r="G26" s="65"/>
      <c r="H26" s="65"/>
      <c r="I26" s="65"/>
      <c r="J26" s="64"/>
    </row>
    <row r="27" spans="1:10" ht="15" customHeight="1">
      <c r="A27" s="26" t="s">
        <v>17</v>
      </c>
      <c r="B27" s="34">
        <v>369606</v>
      </c>
      <c r="C27" s="34">
        <v>182788</v>
      </c>
      <c r="D27" s="34">
        <v>120372</v>
      </c>
      <c r="E27" s="34">
        <f t="shared" si="0"/>
        <v>672766</v>
      </c>
      <c r="F27" s="64"/>
      <c r="G27" s="65"/>
      <c r="H27" s="65"/>
      <c r="I27" s="65"/>
      <c r="J27" s="64"/>
    </row>
    <row r="28" spans="1:5" ht="15" customHeight="1">
      <c r="A28" s="28" t="s">
        <v>40</v>
      </c>
      <c r="B28" s="40">
        <f>SUM(B11:B27)</f>
        <v>20448689</v>
      </c>
      <c r="C28" s="40">
        <f>SUM(C11:C27)</f>
        <v>23622243</v>
      </c>
      <c r="D28" s="40">
        <f>SUM(D11:D27)</f>
        <v>14317949</v>
      </c>
      <c r="E28" s="40">
        <f>SUM(E11:E27)</f>
        <v>58388881</v>
      </c>
    </row>
    <row r="29" spans="1:5" ht="12.75">
      <c r="A29" s="2"/>
      <c r="B29" s="18"/>
      <c r="C29" s="18"/>
      <c r="D29" s="18"/>
      <c r="E29" s="18"/>
    </row>
    <row r="30" spans="1:5" ht="12.75">
      <c r="A30" s="2"/>
      <c r="B30" s="18"/>
      <c r="C30" s="18"/>
      <c r="D30" s="18"/>
      <c r="E30" s="18"/>
    </row>
    <row r="31" spans="1:5" ht="12.75">
      <c r="A31" s="2"/>
      <c r="B31" s="18"/>
      <c r="C31" s="18"/>
      <c r="D31" s="18"/>
      <c r="E31" s="18"/>
    </row>
    <row r="32" spans="1:5" ht="12.75">
      <c r="A32" s="2"/>
      <c r="B32" s="18"/>
      <c r="C32" s="18"/>
      <c r="D32" s="18"/>
      <c r="E32" s="18"/>
    </row>
    <row r="33" spans="1:5" ht="12.75">
      <c r="A33" s="2"/>
      <c r="B33" s="18"/>
      <c r="C33" s="18"/>
      <c r="D33" s="18"/>
      <c r="E33" s="18"/>
    </row>
    <row r="35" spans="1:5" ht="15.75">
      <c r="A35" s="86" t="s">
        <v>20</v>
      </c>
      <c r="B35" s="86"/>
      <c r="C35" s="86"/>
      <c r="D35" s="86"/>
      <c r="E35" s="86"/>
    </row>
    <row r="36" spans="1:5" ht="32.25" customHeight="1">
      <c r="A36" s="96" t="s">
        <v>51</v>
      </c>
      <c r="B36" s="96"/>
      <c r="C36" s="96"/>
      <c r="D36" s="96"/>
      <c r="E36" s="96"/>
    </row>
    <row r="38" spans="1:5" ht="12.75">
      <c r="A38" s="92" t="s">
        <v>55</v>
      </c>
      <c r="B38" s="99" t="s">
        <v>42</v>
      </c>
      <c r="C38" s="100"/>
      <c r="D38" s="101"/>
      <c r="E38" s="97" t="s">
        <v>40</v>
      </c>
    </row>
    <row r="39" spans="1:5" ht="12.75">
      <c r="A39" s="93"/>
      <c r="B39" s="63" t="s">
        <v>48</v>
      </c>
      <c r="C39" s="63" t="s">
        <v>49</v>
      </c>
      <c r="D39" s="63" t="s">
        <v>50</v>
      </c>
      <c r="E39" s="98"/>
    </row>
    <row r="40" spans="1:10" ht="15" customHeight="1">
      <c r="A40" s="24" t="s">
        <v>1</v>
      </c>
      <c r="B40" s="33">
        <v>903298</v>
      </c>
      <c r="C40" s="33">
        <v>402238</v>
      </c>
      <c r="D40" s="33">
        <v>455381</v>
      </c>
      <c r="E40" s="33">
        <f>SUM(B40:D40)</f>
        <v>1760917</v>
      </c>
      <c r="F40" s="64"/>
      <c r="G40" s="65"/>
      <c r="H40" s="65"/>
      <c r="I40" s="65"/>
      <c r="J40" s="64"/>
    </row>
    <row r="41" spans="1:10" ht="15" customHeight="1">
      <c r="A41" s="24" t="s">
        <v>2</v>
      </c>
      <c r="B41" s="33">
        <v>4312285</v>
      </c>
      <c r="C41" s="33">
        <v>3646979</v>
      </c>
      <c r="D41" s="33">
        <v>4344124</v>
      </c>
      <c r="E41" s="33">
        <f aca="true" t="shared" si="1" ref="E41:E56">SUM(B41:D41)</f>
        <v>12303388</v>
      </c>
      <c r="F41" s="64"/>
      <c r="G41" s="65"/>
      <c r="H41" s="65"/>
      <c r="I41" s="65"/>
      <c r="J41" s="64"/>
    </row>
    <row r="42" spans="1:10" ht="15" customHeight="1">
      <c r="A42" s="24" t="s">
        <v>3</v>
      </c>
      <c r="B42" s="33">
        <v>385354</v>
      </c>
      <c r="C42" s="33">
        <v>1182117</v>
      </c>
      <c r="D42" s="33">
        <v>1270594</v>
      </c>
      <c r="E42" s="33">
        <f t="shared" si="1"/>
        <v>2838065</v>
      </c>
      <c r="F42" s="64"/>
      <c r="G42" s="65"/>
      <c r="H42" s="65"/>
      <c r="I42" s="65"/>
      <c r="J42" s="64"/>
    </row>
    <row r="43" spans="1:10" ht="15" customHeight="1">
      <c r="A43" s="24" t="s">
        <v>4</v>
      </c>
      <c r="B43" s="33">
        <v>8744051</v>
      </c>
      <c r="C43" s="33">
        <v>12373426</v>
      </c>
      <c r="D43" s="33">
        <v>15946914</v>
      </c>
      <c r="E43" s="33">
        <f t="shared" si="1"/>
        <v>37064391</v>
      </c>
      <c r="F43" s="64"/>
      <c r="G43" s="65"/>
      <c r="H43" s="65"/>
      <c r="I43" s="65"/>
      <c r="J43" s="64"/>
    </row>
    <row r="44" spans="1:10" ht="15" customHeight="1">
      <c r="A44" s="24" t="s">
        <v>5</v>
      </c>
      <c r="B44" s="33">
        <v>1880912</v>
      </c>
      <c r="C44" s="33">
        <v>2210009</v>
      </c>
      <c r="D44" s="33">
        <v>2270037</v>
      </c>
      <c r="E44" s="33">
        <f t="shared" si="1"/>
        <v>6360958</v>
      </c>
      <c r="F44" s="64"/>
      <c r="G44" s="65"/>
      <c r="H44" s="65"/>
      <c r="I44" s="65"/>
      <c r="J44" s="64"/>
    </row>
    <row r="45" spans="1:10" ht="15" customHeight="1">
      <c r="A45" s="24" t="s">
        <v>6</v>
      </c>
      <c r="B45" s="33">
        <v>1291461</v>
      </c>
      <c r="C45" s="33">
        <v>1765784</v>
      </c>
      <c r="D45" s="33">
        <v>3284960</v>
      </c>
      <c r="E45" s="33">
        <f t="shared" si="1"/>
        <v>6342205</v>
      </c>
      <c r="F45" s="64"/>
      <c r="G45" s="65"/>
      <c r="H45" s="65"/>
      <c r="I45" s="65"/>
      <c r="J45" s="64"/>
    </row>
    <row r="46" spans="1:10" ht="15" customHeight="1">
      <c r="A46" s="24" t="s">
        <v>7</v>
      </c>
      <c r="B46" s="33">
        <v>343770</v>
      </c>
      <c r="C46" s="33">
        <v>900296</v>
      </c>
      <c r="D46" s="33">
        <v>858652</v>
      </c>
      <c r="E46" s="33">
        <f t="shared" si="1"/>
        <v>2102718</v>
      </c>
      <c r="F46" s="64"/>
      <c r="G46" s="65"/>
      <c r="H46" s="65"/>
      <c r="I46" s="65"/>
      <c r="J46" s="64"/>
    </row>
    <row r="47" spans="1:10" ht="15" customHeight="1">
      <c r="A47" s="24" t="s">
        <v>8</v>
      </c>
      <c r="B47" s="33">
        <v>3291476</v>
      </c>
      <c r="C47" s="33">
        <v>1295845</v>
      </c>
      <c r="D47" s="33">
        <v>1970284</v>
      </c>
      <c r="E47" s="33">
        <f t="shared" si="1"/>
        <v>6557605</v>
      </c>
      <c r="F47" s="64"/>
      <c r="G47" s="65"/>
      <c r="H47" s="65"/>
      <c r="I47" s="65"/>
      <c r="J47" s="64"/>
    </row>
    <row r="48" spans="1:10" ht="15" customHeight="1">
      <c r="A48" s="24" t="s">
        <v>9</v>
      </c>
      <c r="B48" s="33">
        <v>155650</v>
      </c>
      <c r="C48" s="33">
        <v>262623</v>
      </c>
      <c r="D48" s="33">
        <v>250203</v>
      </c>
      <c r="E48" s="33">
        <f t="shared" si="1"/>
        <v>668476</v>
      </c>
      <c r="F48" s="64"/>
      <c r="G48" s="65"/>
      <c r="H48" s="65"/>
      <c r="I48" s="65"/>
      <c r="J48" s="64"/>
    </row>
    <row r="49" spans="1:10" ht="15" customHeight="1">
      <c r="A49" s="24" t="s">
        <v>10</v>
      </c>
      <c r="B49" s="33">
        <v>397154</v>
      </c>
      <c r="C49" s="33">
        <v>622876</v>
      </c>
      <c r="D49" s="33">
        <v>1031481</v>
      </c>
      <c r="E49" s="33">
        <f t="shared" si="1"/>
        <v>2051511</v>
      </c>
      <c r="F49" s="64"/>
      <c r="G49" s="65"/>
      <c r="H49" s="65"/>
      <c r="I49" s="65"/>
      <c r="J49" s="64"/>
    </row>
    <row r="50" spans="1:10" ht="15" customHeight="1">
      <c r="A50" s="24" t="s">
        <v>11</v>
      </c>
      <c r="B50" s="33">
        <v>535299</v>
      </c>
      <c r="C50" s="33">
        <v>148012</v>
      </c>
      <c r="D50" s="33">
        <v>795572</v>
      </c>
      <c r="E50" s="33">
        <f t="shared" si="1"/>
        <v>1478883</v>
      </c>
      <c r="F50" s="64"/>
      <c r="G50" s="65"/>
      <c r="H50" s="65"/>
      <c r="I50" s="65"/>
      <c r="J50" s="64"/>
    </row>
    <row r="51" spans="1:10" ht="15" customHeight="1">
      <c r="A51" s="24" t="s">
        <v>12</v>
      </c>
      <c r="B51" s="33">
        <v>898956</v>
      </c>
      <c r="C51" s="33">
        <v>935159</v>
      </c>
      <c r="D51" s="33">
        <v>887237</v>
      </c>
      <c r="E51" s="33">
        <f t="shared" si="1"/>
        <v>2721352</v>
      </c>
      <c r="F51" s="64"/>
      <c r="G51" s="65"/>
      <c r="H51" s="65"/>
      <c r="I51" s="65"/>
      <c r="J51" s="64"/>
    </row>
    <row r="52" spans="1:10" ht="15" customHeight="1">
      <c r="A52" s="24" t="s">
        <v>13</v>
      </c>
      <c r="B52" s="33">
        <v>2349493</v>
      </c>
      <c r="C52" s="33">
        <v>2207110</v>
      </c>
      <c r="D52" s="33">
        <v>2517457</v>
      </c>
      <c r="E52" s="33">
        <f t="shared" si="1"/>
        <v>7074060</v>
      </c>
      <c r="F52" s="64"/>
      <c r="G52" s="65"/>
      <c r="H52" s="65"/>
      <c r="I52" s="65"/>
      <c r="J52" s="64"/>
    </row>
    <row r="53" spans="1:10" ht="15" customHeight="1">
      <c r="A53" s="24" t="s">
        <v>14</v>
      </c>
      <c r="B53" s="33">
        <v>1217166</v>
      </c>
      <c r="C53" s="33">
        <v>1866843</v>
      </c>
      <c r="D53" s="33">
        <v>1867433</v>
      </c>
      <c r="E53" s="33">
        <f t="shared" si="1"/>
        <v>4951442</v>
      </c>
      <c r="F53" s="64"/>
      <c r="G53" s="65"/>
      <c r="H53" s="65"/>
      <c r="I53" s="65"/>
      <c r="J53" s="64"/>
    </row>
    <row r="54" spans="1:10" ht="15" customHeight="1">
      <c r="A54" s="24" t="s">
        <v>15</v>
      </c>
      <c r="B54" s="33">
        <v>28664</v>
      </c>
      <c r="C54" s="33">
        <v>156124</v>
      </c>
      <c r="D54" s="33">
        <v>105275</v>
      </c>
      <c r="E54" s="33">
        <f t="shared" si="1"/>
        <v>290063</v>
      </c>
      <c r="F54" s="64"/>
      <c r="G54" s="65"/>
      <c r="H54" s="65"/>
      <c r="I54" s="65"/>
      <c r="J54" s="64"/>
    </row>
    <row r="55" spans="1:10" ht="15" customHeight="1">
      <c r="A55" s="24" t="s">
        <v>16</v>
      </c>
      <c r="B55" s="33">
        <v>514551</v>
      </c>
      <c r="C55" s="33">
        <v>494960</v>
      </c>
      <c r="D55" s="33">
        <v>579687</v>
      </c>
      <c r="E55" s="33">
        <f t="shared" si="1"/>
        <v>1589198</v>
      </c>
      <c r="F55" s="64"/>
      <c r="G55" s="65"/>
      <c r="H55" s="65"/>
      <c r="I55" s="65"/>
      <c r="J55" s="64"/>
    </row>
    <row r="56" spans="1:10" ht="15" customHeight="1">
      <c r="A56" s="26" t="s">
        <v>17</v>
      </c>
      <c r="B56" s="34">
        <v>455839</v>
      </c>
      <c r="C56" s="34">
        <v>366517</v>
      </c>
      <c r="D56" s="34">
        <v>736001</v>
      </c>
      <c r="E56" s="34">
        <f t="shared" si="1"/>
        <v>1558357</v>
      </c>
      <c r="F56" s="64"/>
      <c r="G56" s="65"/>
      <c r="H56" s="65"/>
      <c r="I56" s="65"/>
      <c r="J56" s="64"/>
    </row>
    <row r="57" spans="1:5" ht="15" customHeight="1">
      <c r="A57" s="28" t="s">
        <v>40</v>
      </c>
      <c r="B57" s="40">
        <f>SUM(B40:B56)</f>
        <v>27705379</v>
      </c>
      <c r="C57" s="40">
        <f>SUM(C40:C56)</f>
        <v>30836918</v>
      </c>
      <c r="D57" s="40">
        <f>SUM(D40:D56)</f>
        <v>39171292</v>
      </c>
      <c r="E57" s="40">
        <f>SUM(E40:E56)</f>
        <v>97713589</v>
      </c>
    </row>
    <row r="58" spans="1:5" ht="12.75">
      <c r="A58" s="2"/>
      <c r="B58" s="18"/>
      <c r="C58" s="18"/>
      <c r="D58" s="18"/>
      <c r="E58" s="18"/>
    </row>
    <row r="59" spans="1:5" ht="12.75">
      <c r="A59" s="81"/>
      <c r="B59" s="81"/>
      <c r="C59" s="81"/>
      <c r="D59" s="81"/>
      <c r="E59" s="81"/>
    </row>
    <row r="60" spans="1:5" ht="15">
      <c r="A60" s="87" t="s">
        <v>33</v>
      </c>
      <c r="B60" s="87"/>
      <c r="C60" s="87"/>
      <c r="D60" s="87"/>
      <c r="E60" s="87"/>
    </row>
    <row r="61" spans="1:5" ht="15">
      <c r="A61" s="76"/>
      <c r="B61" s="76"/>
      <c r="C61" s="76"/>
      <c r="D61" s="76"/>
      <c r="E61" s="76"/>
    </row>
    <row r="62" spans="1:5" ht="15">
      <c r="A62" s="76"/>
      <c r="B62" s="76"/>
      <c r="C62" s="76"/>
      <c r="D62" s="76"/>
      <c r="E62" s="76"/>
    </row>
    <row r="63" spans="1:5" ht="15">
      <c r="A63" s="77"/>
      <c r="B63" s="77"/>
      <c r="C63" s="77"/>
      <c r="D63" s="77"/>
      <c r="E63" s="77"/>
    </row>
    <row r="64" spans="1:5" ht="15">
      <c r="A64" s="86" t="s">
        <v>34</v>
      </c>
      <c r="B64" s="86"/>
      <c r="C64" s="86"/>
      <c r="D64" s="86"/>
      <c r="E64" s="86"/>
    </row>
  </sheetData>
  <sheetProtection/>
  <mergeCells count="13">
    <mergeCell ref="E38:E39"/>
    <mergeCell ref="A59:E59"/>
    <mergeCell ref="A60:E60"/>
    <mergeCell ref="A6:E6"/>
    <mergeCell ref="A7:E7"/>
    <mergeCell ref="A9:A10"/>
    <mergeCell ref="E9:E10"/>
    <mergeCell ref="A35:E35"/>
    <mergeCell ref="A64:E64"/>
    <mergeCell ref="B9:D9"/>
    <mergeCell ref="B38:D38"/>
    <mergeCell ref="A36:E36"/>
    <mergeCell ref="A38:A39"/>
  </mergeCells>
  <printOptions horizontalCentered="1"/>
  <pageMargins left="0.7086614173228347" right="0.7086614173228347" top="0.4330708661417323" bottom="0.35433070866141736" header="0.31496062992125984" footer="0.31496062992125984"/>
  <pageSetup horizontalDpi="600" verticalDpi="600" orientation="portrait" scale="80" r:id="rId2"/>
  <ignoredErrors>
    <ignoredError sqref="B9 B3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 de Querétaro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msanchezd</dc:creator>
  <cp:keywords/>
  <dc:description/>
  <cp:lastModifiedBy>Eva Morales Mingo</cp:lastModifiedBy>
  <cp:lastPrinted>2020-09-28T17:04:04Z</cp:lastPrinted>
  <dcterms:created xsi:type="dcterms:W3CDTF">2005-08-12T18:32:02Z</dcterms:created>
  <dcterms:modified xsi:type="dcterms:W3CDTF">2020-09-28T20:04:03Z</dcterms:modified>
  <cp:category/>
  <cp:version/>
  <cp:contentType/>
  <cp:contentStatus/>
</cp:coreProperties>
</file>