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III  TRIMESTRE" sheetId="1" r:id="rId1"/>
  </sheets>
  <definedNames>
    <definedName name="_xlnm.Print_Area" localSheetId="0">'III  TRIMESTRE'!$A$1:$J$270</definedName>
    <definedName name="OLE_LINK1" localSheetId="0">'III  TRIMESTRE'!#REF!</definedName>
  </definedNames>
  <calcPr fullCalcOnLoad="1"/>
</workbook>
</file>

<file path=xl/sharedStrings.xml><?xml version="1.0" encoding="utf-8"?>
<sst xmlns="http://schemas.openxmlformats.org/spreadsheetml/2006/main" count="226" uniqueCount="43">
  <si>
    <t>Fondo de Fomento Municipal</t>
  </si>
  <si>
    <t>Fondo General de Participaciones</t>
  </si>
  <si>
    <t>Municipio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</si>
  <si>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</si>
  <si>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</si>
  <si>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</si>
  <si>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</si>
  <si>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</si>
  <si>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</si>
  <si>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</si>
  <si>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</si>
  <si>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</si>
  <si>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</si>
  <si>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</si>
  <si>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</si>
  <si>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</si>
  <si>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</si>
  <si>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</si>
  <si>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</si>
  <si>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</si>
  <si>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</si>
  <si>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</si>
  <si>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</si>
  <si>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</si>
  <si>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</si>
  <si>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</si>
  <si>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</si>
  <si>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</si>
  <si>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</si>
  <si>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Subsecretario de Ingresos</t>
  </si>
  <si>
    <t>L. C. P. Gustavo Álvarez Larios</t>
  </si>
  <si>
    <t>Fondo del Impuesto Sobre la Renta</t>
  </si>
  <si>
    <t>N/A</t>
  </si>
  <si>
    <t>30%               Fondo de compensación</t>
  </si>
  <si>
    <t>70%               Fondo de compensación</t>
  </si>
  <si>
    <t>70%                   IEPS Gasolina y Diesel</t>
  </si>
  <si>
    <t>30%                 IEPS Gasolina y Diesel</t>
  </si>
  <si>
    <t>30%               IEPS Gasolina y Diesel</t>
  </si>
  <si>
    <t>70%               IEPS Gasolina y Diesel</t>
  </si>
  <si>
    <t>PARTICIPACIONES FEDERALES MINISTRADAS A LOS MUNICIPIOS EN EL III TRIMESTRE DEL EJERCICIO FISCAL 2017</t>
  </si>
  <si>
    <t>PARTICIPACIONES FEDERALES MINISTRADAS A LOS MUNICIPIOS EN EL MES DE JULIO DEL EJERCICIO FISCAL 2017</t>
  </si>
  <si>
    <t>PARTICIPACIONES FEDERALES MINISTRADAS A LOS MUNICIPIOS EN EL MES DE AGOSTO DEL EJERCICIO FISCAL 2017</t>
  </si>
  <si>
    <t>PARTICIPACIONES FEDERALES MINISTRADAS A LOS MUNICIPIOS EN EL MES DE SEPTIEMBRE DEL EJERCICIO FISCAL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</si>
</sst>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merigo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2" fontId="5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/>
    </xf>
    <xf numFmtId="43" fontId="0" fillId="0" borderId="0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3" fontId="0" fillId="0" borderId="0" xfId="48" applyFont="1" applyFill="1" applyBorder="1" applyAlignment="1">
      <alignment horizontal="center" vertical="center" wrapText="1"/>
    </xf>
    <xf numFmtId="43" fontId="9" fillId="0" borderId="0" xfId="4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43" fontId="8" fillId="0" borderId="0" xfId="48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3" fontId="8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Alignment="1">
      <alignment/>
    </xf>
    <xf numFmtId="43" fontId="0" fillId="0" borderId="10" xfId="48" applyNumberFormat="1" applyFont="1" applyFill="1" applyBorder="1" applyAlignment="1">
      <alignment vertical="center"/>
    </xf>
    <xf numFmtId="43" fontId="0" fillId="0" borderId="11" xfId="48" applyNumberFormat="1" applyFont="1" applyFill="1" applyBorder="1" applyAlignment="1">
      <alignment vertical="center"/>
    </xf>
    <xf numFmtId="43" fontId="4" fillId="0" borderId="12" xfId="48" applyNumberFormat="1" applyFont="1" applyFill="1" applyBorder="1" applyAlignment="1">
      <alignment vertical="center"/>
    </xf>
    <xf numFmtId="43" fontId="0" fillId="0" borderId="10" xfId="52" applyNumberFormat="1" applyFont="1" applyFill="1" applyBorder="1" applyAlignment="1">
      <alignment vertical="center"/>
    </xf>
    <xf numFmtId="43" fontId="0" fillId="0" borderId="11" xfId="52" applyNumberFormat="1" applyFont="1" applyFill="1" applyBorder="1" applyAlignment="1">
      <alignment vertical="center"/>
    </xf>
    <xf numFmtId="43" fontId="0" fillId="0" borderId="10" xfId="50" applyNumberFormat="1" applyFont="1" applyFill="1" applyBorder="1" applyAlignment="1">
      <alignment vertical="center"/>
    </xf>
    <xf numFmtId="43" fontId="0" fillId="0" borderId="11" xfId="5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4" fillId="0" borderId="12" xfId="0" applyNumberFormat="1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vertical="center" wrapText="1"/>
    </xf>
    <xf numFmtId="173" fontId="8" fillId="0" borderId="0" xfId="48" applyNumberFormat="1" applyFont="1" applyFill="1" applyBorder="1" applyAlignment="1">
      <alignment vertical="center"/>
    </xf>
    <xf numFmtId="173" fontId="10" fillId="33" borderId="12" xfId="0" applyNumberFormat="1" applyFont="1" applyFill="1" applyBorder="1" applyAlignment="1">
      <alignment horizontal="center" vertical="center" wrapText="1"/>
    </xf>
    <xf numFmtId="173" fontId="4" fillId="33" borderId="12" xfId="56" applyNumberFormat="1" applyFont="1" applyFill="1" applyBorder="1" applyAlignment="1">
      <alignment horizontal="center" vertical="center" wrapText="1"/>
      <protection/>
    </xf>
    <xf numFmtId="173" fontId="5" fillId="0" borderId="0" xfId="0" applyNumberFormat="1" applyFont="1" applyAlignment="1" applyProtection="1">
      <alignment horizontal="center"/>
      <protection/>
    </xf>
    <xf numFmtId="173" fontId="4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/>
    </xf>
    <xf numFmtId="173" fontId="12" fillId="0" borderId="0" xfId="0" applyNumberFormat="1" applyFont="1" applyAlignment="1">
      <alignment horizontal="center" vertical="center"/>
    </xf>
    <xf numFmtId="173" fontId="13" fillId="0" borderId="0" xfId="0" applyNumberFormat="1" applyFont="1" applyFill="1" applyAlignment="1">
      <alignment/>
    </xf>
    <xf numFmtId="43" fontId="3" fillId="0" borderId="12" xfId="59" applyNumberFormat="1" applyFont="1" applyFill="1" applyBorder="1" applyAlignment="1">
      <alignment horizontal="center" vertical="center" wrapText="1"/>
      <protection/>
    </xf>
    <xf numFmtId="43" fontId="4" fillId="33" borderId="12" xfId="56" applyNumberFormat="1" applyFont="1" applyFill="1" applyBorder="1" applyAlignment="1">
      <alignment horizontal="center" vertical="center" wrapText="1"/>
      <protection/>
    </xf>
    <xf numFmtId="43" fontId="4" fillId="0" borderId="12" xfId="52" applyNumberFormat="1" applyFont="1" applyFill="1" applyBorder="1" applyAlignment="1">
      <alignment vertical="center"/>
    </xf>
    <xf numFmtId="173" fontId="0" fillId="0" borderId="0" xfId="0" applyNumberFormat="1" applyFont="1" applyAlignment="1">
      <alignment/>
    </xf>
    <xf numFmtId="43" fontId="4" fillId="33" borderId="13" xfId="56" applyNumberFormat="1" applyFont="1" applyFill="1" applyBorder="1" applyAlignment="1">
      <alignment horizontal="center" vertical="center" wrapText="1"/>
      <protection/>
    </xf>
    <xf numFmtId="43" fontId="0" fillId="0" borderId="13" xfId="48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/>
    </xf>
    <xf numFmtId="175" fontId="0" fillId="0" borderId="13" xfId="0" applyNumberFormat="1" applyFont="1" applyFill="1" applyBorder="1" applyAlignment="1">
      <alignment/>
    </xf>
    <xf numFmtId="4" fontId="4" fillId="0" borderId="12" xfId="48" applyNumberFormat="1" applyFont="1" applyFill="1" applyBorder="1" applyAlignment="1">
      <alignment vertical="center"/>
    </xf>
    <xf numFmtId="43" fontId="0" fillId="0" borderId="0" xfId="48" applyNumberFormat="1" applyFont="1" applyFill="1" applyBorder="1" applyAlignment="1">
      <alignment vertical="center"/>
    </xf>
    <xf numFmtId="173" fontId="0" fillId="0" borderId="14" xfId="0" applyNumberFormat="1" applyFont="1" applyFill="1" applyBorder="1" applyAlignment="1">
      <alignment/>
    </xf>
    <xf numFmtId="43" fontId="8" fillId="0" borderId="10" xfId="52" applyNumberFormat="1" applyFont="1" applyFill="1" applyBorder="1" applyAlignment="1">
      <alignment vertical="center"/>
    </xf>
    <xf numFmtId="43" fontId="8" fillId="0" borderId="10" xfId="50" applyNumberFormat="1" applyFont="1" applyFill="1" applyBorder="1" applyAlignment="1">
      <alignment vertical="center"/>
    </xf>
    <xf numFmtId="43" fontId="8" fillId="0" borderId="11" xfId="52" applyNumberFormat="1" applyFont="1" applyFill="1" applyBorder="1" applyAlignment="1">
      <alignment vertical="center"/>
    </xf>
    <xf numFmtId="43" fontId="8" fillId="0" borderId="11" xfId="5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72" fontId="11" fillId="0" borderId="0" xfId="0" applyNumberFormat="1" applyFont="1" applyAlignment="1" applyProtection="1">
      <alignment horizontal="center"/>
      <protection/>
    </xf>
    <xf numFmtId="173" fontId="11" fillId="0" borderId="0" xfId="0" applyNumberFormat="1" applyFont="1" applyAlignment="1">
      <alignment horizontal="center"/>
    </xf>
    <xf numFmtId="173" fontId="11" fillId="0" borderId="0" xfId="0" applyNumberFormat="1" applyFont="1" applyAlignment="1" applyProtection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 horizontal="center"/>
    </xf>
    <xf numFmtId="17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43" fontId="51" fillId="0" borderId="0" xfId="48" applyNumberFormat="1" applyFont="1" applyFill="1" applyBorder="1" applyAlignment="1">
      <alignment vertical="center"/>
    </xf>
    <xf numFmtId="43" fontId="52" fillId="0" borderId="0" xfId="0" applyNumberFormat="1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_calendario 2005-ramo 33 mpios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3</xdr:col>
      <xdr:colOff>809625</xdr:colOff>
      <xdr:row>9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781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781050</xdr:colOff>
      <xdr:row>146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89350"/>
          <a:ext cx="3781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68</xdr:row>
      <xdr:rowOff>76200</xdr:rowOff>
    </xdr:from>
    <xdr:to>
      <xdr:col>3</xdr:col>
      <xdr:colOff>819150</xdr:colOff>
      <xdr:row>75</xdr:row>
      <xdr:rowOff>114300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506575"/>
          <a:ext cx="3781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104775</xdr:rowOff>
    </xdr:from>
    <xdr:to>
      <xdr:col>3</xdr:col>
      <xdr:colOff>809625</xdr:colOff>
      <xdr:row>213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3519725"/>
          <a:ext cx="3781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74"/>
  <sheetViews>
    <sheetView tabSelected="1" zoomScale="80" zoomScaleNormal="80" zoomScalePageLayoutView="0" workbookViewId="0" topLeftCell="A1">
      <selection activeCell="A260" sqref="A260:IV293"/>
    </sheetView>
  </sheetViews>
  <sheetFormatPr defaultColWidth="11.421875" defaultRowHeight="12.75"/>
  <cols>
    <col min="1" max="1" width="14.7109375" style="2" customWidth="1"/>
    <col min="2" max="2" width="15.7109375" style="2" customWidth="1"/>
    <col min="3" max="3" width="14.57421875" style="2" customWidth="1"/>
    <col min="4" max="4" width="14.8515625" style="2" customWidth="1"/>
    <col min="5" max="5" width="14.57421875" style="2" customWidth="1"/>
    <col min="6" max="6" width="14.28125" style="2" customWidth="1"/>
    <col min="7" max="7" width="14.7109375" style="2" customWidth="1"/>
    <col min="8" max="8" width="16.28125" style="2" customWidth="1"/>
    <col min="9" max="9" width="14.7109375" style="2" customWidth="1"/>
    <col min="10" max="10" width="16.57421875" style="2" customWidth="1"/>
    <col min="11" max="11" width="2.8515625" style="6" customWidth="1"/>
    <col min="12" max="12" width="12.421875" style="1" bestFit="1" customWidth="1"/>
    <col min="13" max="16384" width="11.421875" style="1" customWidth="1"/>
  </cols>
  <sheetData>
    <row r="3" spans="1:10" ht="12.7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2.7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2.7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2.7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2.7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2.7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2.7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>
      <c r="A11" s="70" t="s">
        <v>27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">
      <c r="A12" s="71" t="s">
        <v>39</v>
      </c>
      <c r="B12" s="71"/>
      <c r="C12" s="71"/>
      <c r="D12" s="71"/>
      <c r="E12" s="71"/>
      <c r="F12" s="71"/>
      <c r="G12" s="71"/>
      <c r="H12" s="71"/>
      <c r="I12" s="71"/>
      <c r="J12" s="71"/>
    </row>
    <row r="13" ht="21" customHeight="1"/>
    <row r="14" spans="1:10" ht="87" customHeight="1">
      <c r="A14" s="24" t="s">
        <v>2</v>
      </c>
      <c r="B14" s="26" t="s">
        <v>1</v>
      </c>
      <c r="C14" s="24" t="s">
        <v>0</v>
      </c>
      <c r="D14" s="24" t="s">
        <v>25</v>
      </c>
      <c r="E14" s="26" t="s">
        <v>21</v>
      </c>
      <c r="F14" s="26" t="s">
        <v>22</v>
      </c>
      <c r="G14" s="24" t="s">
        <v>28</v>
      </c>
      <c r="H14" s="26" t="s">
        <v>24</v>
      </c>
      <c r="I14" s="26" t="s">
        <v>26</v>
      </c>
      <c r="J14" s="24" t="s">
        <v>20</v>
      </c>
    </row>
    <row r="15" spans="1:13" ht="15.75" customHeight="1">
      <c r="A15" s="18" t="s">
        <v>3</v>
      </c>
      <c r="B15" s="33">
        <f aca="true" t="shared" si="0" ref="B15:I15">B82+B153+B220</f>
        <v>29497152</v>
      </c>
      <c r="C15" s="33">
        <f t="shared" si="0"/>
        <v>5887829</v>
      </c>
      <c r="D15" s="33">
        <f t="shared" si="0"/>
        <v>412715</v>
      </c>
      <c r="E15" s="33">
        <f t="shared" si="0"/>
        <v>3359316</v>
      </c>
      <c r="F15" s="33">
        <f t="shared" si="0"/>
        <v>1861585</v>
      </c>
      <c r="G15" s="33">
        <f t="shared" si="0"/>
        <v>23079</v>
      </c>
      <c r="H15" s="33">
        <f t="shared" si="0"/>
        <v>291091</v>
      </c>
      <c r="I15" s="33">
        <f t="shared" si="0"/>
        <v>19263</v>
      </c>
      <c r="J15" s="33">
        <f aca="true" t="shared" si="1" ref="J15:J31">SUM(B15:I15)</f>
        <v>41352030</v>
      </c>
      <c r="M15" s="32"/>
    </row>
    <row r="16" spans="1:13" ht="15.75" customHeight="1">
      <c r="A16" s="18" t="s">
        <v>4</v>
      </c>
      <c r="B16" s="33">
        <f aca="true" t="shared" si="2" ref="B16:I16">B83+B154+B221</f>
        <v>76697213</v>
      </c>
      <c r="C16" s="33">
        <f t="shared" si="2"/>
        <v>15211426</v>
      </c>
      <c r="D16" s="33">
        <f t="shared" si="2"/>
        <v>1098836</v>
      </c>
      <c r="E16" s="33">
        <f t="shared" si="2"/>
        <v>8591431</v>
      </c>
      <c r="F16" s="33">
        <f t="shared" si="2"/>
        <v>4893696</v>
      </c>
      <c r="G16" s="33">
        <f t="shared" si="2"/>
        <v>60003</v>
      </c>
      <c r="H16" s="33">
        <f t="shared" si="2"/>
        <v>761031</v>
      </c>
      <c r="I16" s="33">
        <f t="shared" si="2"/>
        <v>44750</v>
      </c>
      <c r="J16" s="33">
        <f t="shared" si="1"/>
        <v>107358386</v>
      </c>
      <c r="M16" s="32"/>
    </row>
    <row r="17" spans="1:13" ht="15.75" customHeight="1">
      <c r="A17" s="18" t="s">
        <v>5</v>
      </c>
      <c r="B17" s="33">
        <f aca="true" t="shared" si="3" ref="B17:I17">B84+B155+B222</f>
        <v>37183771</v>
      </c>
      <c r="C17" s="33">
        <f t="shared" si="3"/>
        <v>7422994</v>
      </c>
      <c r="D17" s="33">
        <f t="shared" si="3"/>
        <v>520152</v>
      </c>
      <c r="E17" s="33">
        <f t="shared" si="3"/>
        <v>4236404</v>
      </c>
      <c r="F17" s="33">
        <f t="shared" si="3"/>
        <v>2346360</v>
      </c>
      <c r="G17" s="33">
        <f t="shared" si="3"/>
        <v>29085</v>
      </c>
      <c r="H17" s="33">
        <f t="shared" si="3"/>
        <v>366667</v>
      </c>
      <c r="I17" s="33">
        <f t="shared" si="3"/>
        <v>24567</v>
      </c>
      <c r="J17" s="33">
        <f t="shared" si="1"/>
        <v>52130000</v>
      </c>
      <c r="M17" s="32"/>
    </row>
    <row r="18" spans="1:13" ht="15.75" customHeight="1">
      <c r="A18" s="18" t="s">
        <v>6</v>
      </c>
      <c r="B18" s="33">
        <f aca="true" t="shared" si="4" ref="B18:I18">B85+B156+B223</f>
        <v>216024056</v>
      </c>
      <c r="C18" s="33">
        <f t="shared" si="4"/>
        <v>43081597</v>
      </c>
      <c r="D18" s="33">
        <f t="shared" si="4"/>
        <v>3030584</v>
      </c>
      <c r="E18" s="33">
        <f t="shared" si="4"/>
        <v>24538753</v>
      </c>
      <c r="F18" s="33">
        <f t="shared" si="4"/>
        <v>13651786</v>
      </c>
      <c r="G18" s="33">
        <f t="shared" si="4"/>
        <v>169133</v>
      </c>
      <c r="H18" s="33">
        <f t="shared" si="4"/>
        <v>2137700</v>
      </c>
      <c r="I18" s="33">
        <f t="shared" si="4"/>
        <v>134884</v>
      </c>
      <c r="J18" s="33">
        <f t="shared" si="1"/>
        <v>302768493</v>
      </c>
      <c r="M18" s="32"/>
    </row>
    <row r="19" spans="1:13" ht="15.75" customHeight="1">
      <c r="A19" s="18" t="s">
        <v>7</v>
      </c>
      <c r="B19" s="33">
        <f aca="true" t="shared" si="5" ref="B19:I19">B86+B157+B224</f>
        <v>66183223</v>
      </c>
      <c r="C19" s="33">
        <f t="shared" si="5"/>
        <v>13225304</v>
      </c>
      <c r="D19" s="33">
        <f t="shared" si="5"/>
        <v>922474</v>
      </c>
      <c r="E19" s="33">
        <f t="shared" si="5"/>
        <v>7560025</v>
      </c>
      <c r="F19" s="33">
        <f t="shared" si="5"/>
        <v>4169251</v>
      </c>
      <c r="G19" s="33">
        <f t="shared" si="5"/>
        <v>51759</v>
      </c>
      <c r="H19" s="33">
        <f t="shared" si="5"/>
        <v>651830</v>
      </c>
      <c r="I19" s="33">
        <f t="shared" si="5"/>
        <v>44675</v>
      </c>
      <c r="J19" s="33">
        <f t="shared" si="1"/>
        <v>92808541</v>
      </c>
      <c r="M19" s="32"/>
    </row>
    <row r="20" spans="1:13" ht="15.75" customHeight="1">
      <c r="A20" s="18" t="s">
        <v>8</v>
      </c>
      <c r="B20" s="33">
        <f aca="true" t="shared" si="6" ref="B20:I20">B87+B158+B225</f>
        <v>44366581</v>
      </c>
      <c r="C20" s="33">
        <f t="shared" si="6"/>
        <v>8844825</v>
      </c>
      <c r="D20" s="33">
        <f t="shared" si="6"/>
        <v>621815</v>
      </c>
      <c r="E20" s="33">
        <f t="shared" si="6"/>
        <v>5029790</v>
      </c>
      <c r="F20" s="33">
        <f t="shared" si="6"/>
        <v>2803753</v>
      </c>
      <c r="G20" s="33">
        <f t="shared" si="6"/>
        <v>34826</v>
      </c>
      <c r="H20" s="33">
        <f t="shared" si="6"/>
        <v>442217</v>
      </c>
      <c r="I20" s="33">
        <f t="shared" si="6"/>
        <v>24584</v>
      </c>
      <c r="J20" s="33">
        <f t="shared" si="1"/>
        <v>62168391</v>
      </c>
      <c r="M20" s="32"/>
    </row>
    <row r="21" spans="1:13" ht="15.75" customHeight="1">
      <c r="A21" s="18" t="s">
        <v>9</v>
      </c>
      <c r="B21" s="33">
        <f aca="true" t="shared" si="7" ref="B21:I21">B88+B159+B226</f>
        <v>27435095</v>
      </c>
      <c r="C21" s="33">
        <f t="shared" si="7"/>
        <v>5479456</v>
      </c>
      <c r="D21" s="33">
        <f t="shared" si="7"/>
        <v>383256</v>
      </c>
      <c r="E21" s="33">
        <f t="shared" si="7"/>
        <v>3130081</v>
      </c>
      <c r="F21" s="33">
        <f t="shared" si="7"/>
        <v>1729981</v>
      </c>
      <c r="G21" s="33">
        <f t="shared" si="7"/>
        <v>21448</v>
      </c>
      <c r="H21" s="33">
        <f t="shared" si="7"/>
        <v>270097</v>
      </c>
      <c r="I21" s="33">
        <f t="shared" si="7"/>
        <v>18585</v>
      </c>
      <c r="J21" s="33">
        <f t="shared" si="1"/>
        <v>38467999</v>
      </c>
      <c r="M21" s="32"/>
    </row>
    <row r="22" spans="1:13" ht="15.75" customHeight="1">
      <c r="A22" s="18" t="s">
        <v>10</v>
      </c>
      <c r="B22" s="33">
        <f aca="true" t="shared" si="8" ref="B22:I22">B89+B160+B227</f>
        <v>56798206</v>
      </c>
      <c r="C22" s="33">
        <f t="shared" si="8"/>
        <v>11333281</v>
      </c>
      <c r="D22" s="33">
        <f t="shared" si="8"/>
        <v>797502</v>
      </c>
      <c r="E22" s="33">
        <f t="shared" si="8"/>
        <v>6469003</v>
      </c>
      <c r="F22" s="33">
        <f t="shared" si="8"/>
        <v>3588885</v>
      </c>
      <c r="G22" s="33">
        <f t="shared" si="8"/>
        <v>44325</v>
      </c>
      <c r="H22" s="33">
        <f t="shared" si="8"/>
        <v>556994</v>
      </c>
      <c r="I22" s="33">
        <f t="shared" si="8"/>
        <v>40438</v>
      </c>
      <c r="J22" s="33">
        <f t="shared" si="1"/>
        <v>79628634</v>
      </c>
      <c r="M22" s="32"/>
    </row>
    <row r="23" spans="1:13" ht="15.75" customHeight="1">
      <c r="A23" s="18" t="s">
        <v>11</v>
      </c>
      <c r="B23" s="33">
        <f aca="true" t="shared" si="9" ref="B23:I23">B90+B161+B228</f>
        <v>26861062</v>
      </c>
      <c r="C23" s="33">
        <f t="shared" si="9"/>
        <v>5361867</v>
      </c>
      <c r="D23" s="33">
        <f t="shared" si="9"/>
        <v>375762</v>
      </c>
      <c r="E23" s="33">
        <f t="shared" si="9"/>
        <v>3059377</v>
      </c>
      <c r="F23" s="33">
        <f t="shared" si="9"/>
        <v>1695086</v>
      </c>
      <c r="G23" s="33">
        <f t="shared" si="9"/>
        <v>21015</v>
      </c>
      <c r="H23" s="33">
        <f t="shared" si="9"/>
        <v>265093</v>
      </c>
      <c r="I23" s="33">
        <f t="shared" si="9"/>
        <v>17530</v>
      </c>
      <c r="J23" s="33">
        <f t="shared" si="1"/>
        <v>37656792</v>
      </c>
      <c r="M23" s="32"/>
    </row>
    <row r="24" spans="1:13" ht="15.75" customHeight="1">
      <c r="A24" s="18" t="s">
        <v>12</v>
      </c>
      <c r="B24" s="33">
        <f aca="true" t="shared" si="10" ref="B24:I24">B91+B162+B229</f>
        <v>33226991</v>
      </c>
      <c r="C24" s="33">
        <f t="shared" si="10"/>
        <v>6644159</v>
      </c>
      <c r="D24" s="33">
        <f t="shared" si="10"/>
        <v>461792</v>
      </c>
      <c r="E24" s="33">
        <f t="shared" si="10"/>
        <v>3801409</v>
      </c>
      <c r="F24" s="33">
        <f t="shared" si="10"/>
        <v>2090532</v>
      </c>
      <c r="G24" s="33">
        <f t="shared" si="10"/>
        <v>25996</v>
      </c>
      <c r="H24" s="33">
        <f t="shared" si="10"/>
        <v>327401</v>
      </c>
      <c r="I24" s="33">
        <f t="shared" si="10"/>
        <v>22343</v>
      </c>
      <c r="J24" s="33">
        <f t="shared" si="1"/>
        <v>46600623</v>
      </c>
      <c r="M24" s="32"/>
    </row>
    <row r="25" spans="1:13" ht="15.75" customHeight="1">
      <c r="A25" s="18" t="s">
        <v>13</v>
      </c>
      <c r="B25" s="33">
        <f aca="true" t="shared" si="11" ref="B25:I25">B92+B163+B230</f>
        <v>27052643</v>
      </c>
      <c r="C25" s="33">
        <f t="shared" si="11"/>
        <v>5405232</v>
      </c>
      <c r="D25" s="33">
        <f t="shared" si="11"/>
        <v>376492</v>
      </c>
      <c r="E25" s="33">
        <f t="shared" si="11"/>
        <v>3086490</v>
      </c>
      <c r="F25" s="33">
        <f t="shared" si="11"/>
        <v>1703647</v>
      </c>
      <c r="G25" s="33">
        <f t="shared" si="11"/>
        <v>21203</v>
      </c>
      <c r="H25" s="33">
        <f t="shared" si="11"/>
        <v>268045</v>
      </c>
      <c r="I25" s="33">
        <f t="shared" si="11"/>
        <v>16699</v>
      </c>
      <c r="J25" s="33">
        <f t="shared" si="1"/>
        <v>37930451</v>
      </c>
      <c r="M25" s="32"/>
    </row>
    <row r="26" spans="1:13" ht="15.75" customHeight="1">
      <c r="A26" s="18" t="s">
        <v>14</v>
      </c>
      <c r="B26" s="33">
        <f aca="true" t="shared" si="12" ref="B26:I26">B93+B164+B231</f>
        <v>51801183</v>
      </c>
      <c r="C26" s="33">
        <f t="shared" si="12"/>
        <v>10336085</v>
      </c>
      <c r="D26" s="33">
        <f t="shared" si="12"/>
        <v>725300</v>
      </c>
      <c r="E26" s="33">
        <f t="shared" si="12"/>
        <v>5892145</v>
      </c>
      <c r="F26" s="33">
        <f t="shared" si="12"/>
        <v>3270676</v>
      </c>
      <c r="G26" s="33">
        <f t="shared" si="12"/>
        <v>40556</v>
      </c>
      <c r="H26" s="33">
        <f t="shared" si="12"/>
        <v>512373</v>
      </c>
      <c r="I26" s="33">
        <f t="shared" si="12"/>
        <v>32642</v>
      </c>
      <c r="J26" s="33">
        <f t="shared" si="1"/>
        <v>72610960</v>
      </c>
      <c r="M26" s="32"/>
    </row>
    <row r="27" spans="1:13" ht="15.75" customHeight="1">
      <c r="A27" s="18" t="s">
        <v>15</v>
      </c>
      <c r="B27" s="33">
        <f aca="true" t="shared" si="13" ref="B27:I27">B94+B165+B232</f>
        <v>38310011</v>
      </c>
      <c r="C27" s="33">
        <f t="shared" si="13"/>
        <v>7647039</v>
      </c>
      <c r="D27" s="33">
        <f t="shared" si="13"/>
        <v>536721</v>
      </c>
      <c r="E27" s="33">
        <f t="shared" si="13"/>
        <v>4365787</v>
      </c>
      <c r="F27" s="33">
        <f t="shared" si="13"/>
        <v>2418597</v>
      </c>
      <c r="G27" s="33">
        <f t="shared" si="13"/>
        <v>29925</v>
      </c>
      <c r="H27" s="33">
        <f t="shared" si="13"/>
        <v>376518</v>
      </c>
      <c r="I27" s="33">
        <f t="shared" si="13"/>
        <v>26512</v>
      </c>
      <c r="J27" s="33">
        <f t="shared" si="1"/>
        <v>53711110</v>
      </c>
      <c r="M27" s="32"/>
    </row>
    <row r="28" spans="1:13" ht="15.75" customHeight="1">
      <c r="A28" s="18" t="s">
        <v>16</v>
      </c>
      <c r="B28" s="33">
        <f aca="true" t="shared" si="14" ref="B28:I28">B95+B166+B233</f>
        <v>37852000</v>
      </c>
      <c r="C28" s="33">
        <f t="shared" si="14"/>
        <v>7542906</v>
      </c>
      <c r="D28" s="33">
        <f t="shared" si="14"/>
        <v>531150</v>
      </c>
      <c r="E28" s="33">
        <f t="shared" si="14"/>
        <v>4285853</v>
      </c>
      <c r="F28" s="33">
        <f t="shared" si="14"/>
        <v>2393559</v>
      </c>
      <c r="G28" s="33">
        <f t="shared" si="14"/>
        <v>29725</v>
      </c>
      <c r="H28" s="33">
        <f t="shared" si="14"/>
        <v>377836</v>
      </c>
      <c r="I28" s="33">
        <f t="shared" si="14"/>
        <v>20399</v>
      </c>
      <c r="J28" s="33">
        <f t="shared" si="1"/>
        <v>53033428</v>
      </c>
      <c r="M28" s="32"/>
    </row>
    <row r="29" spans="1:13" ht="15.75" customHeight="1">
      <c r="A29" s="18" t="s">
        <v>17</v>
      </c>
      <c r="B29" s="33">
        <f aca="true" t="shared" si="15" ref="B29:I29">B96+B167+B234</f>
        <v>27238813</v>
      </c>
      <c r="C29" s="33">
        <f t="shared" si="15"/>
        <v>5435072</v>
      </c>
      <c r="D29" s="33">
        <f t="shared" si="15"/>
        <v>380894</v>
      </c>
      <c r="E29" s="33">
        <f t="shared" si="15"/>
        <v>3096506</v>
      </c>
      <c r="F29" s="33">
        <f t="shared" si="15"/>
        <v>1719227</v>
      </c>
      <c r="G29" s="33">
        <f t="shared" si="15"/>
        <v>21357</v>
      </c>
      <c r="H29" s="33">
        <f t="shared" si="15"/>
        <v>270460</v>
      </c>
      <c r="I29" s="33">
        <f t="shared" si="15"/>
        <v>16164</v>
      </c>
      <c r="J29" s="33">
        <f t="shared" si="1"/>
        <v>38178493</v>
      </c>
      <c r="M29" s="32"/>
    </row>
    <row r="30" spans="1:13" ht="15.75" customHeight="1">
      <c r="A30" s="18" t="s">
        <v>18</v>
      </c>
      <c r="B30" s="33">
        <f aca="true" t="shared" si="16" ref="B30:I30">B97+B168+B235</f>
        <v>27938146</v>
      </c>
      <c r="C30" s="33">
        <f t="shared" si="16"/>
        <v>5578652</v>
      </c>
      <c r="D30" s="33">
        <f t="shared" si="16"/>
        <v>390661</v>
      </c>
      <c r="E30" s="33">
        <f t="shared" si="16"/>
        <v>3185762</v>
      </c>
      <c r="F30" s="33">
        <f t="shared" si="16"/>
        <v>1762448</v>
      </c>
      <c r="G30" s="33">
        <f t="shared" si="16"/>
        <v>21840</v>
      </c>
      <c r="H30" s="33">
        <f t="shared" si="16"/>
        <v>275012</v>
      </c>
      <c r="I30" s="33">
        <f t="shared" si="16"/>
        <v>18943</v>
      </c>
      <c r="J30" s="33">
        <f t="shared" si="1"/>
        <v>39171464</v>
      </c>
      <c r="M30" s="32"/>
    </row>
    <row r="31" spans="1:13" ht="15.75" customHeight="1">
      <c r="A31" s="19" t="s">
        <v>19</v>
      </c>
      <c r="B31" s="34">
        <f aca="true" t="shared" si="17" ref="B31:I31">B98+B169+B236</f>
        <v>39630080</v>
      </c>
      <c r="C31" s="34">
        <f t="shared" si="17"/>
        <v>7888663</v>
      </c>
      <c r="D31" s="34">
        <f t="shared" si="17"/>
        <v>556233</v>
      </c>
      <c r="E31" s="34">
        <f t="shared" si="17"/>
        <v>4466883</v>
      </c>
      <c r="F31" s="34">
        <f t="shared" si="17"/>
        <v>2508076</v>
      </c>
      <c r="G31" s="34">
        <f t="shared" si="17"/>
        <v>31253</v>
      </c>
      <c r="H31" s="34">
        <f t="shared" si="17"/>
        <v>400432</v>
      </c>
      <c r="I31" s="34">
        <f t="shared" si="17"/>
        <v>16557</v>
      </c>
      <c r="J31" s="34">
        <f t="shared" si="1"/>
        <v>55498177</v>
      </c>
      <c r="M31" s="32"/>
    </row>
    <row r="32" spans="1:10" ht="15.75" customHeight="1">
      <c r="A32" s="28" t="s">
        <v>20</v>
      </c>
      <c r="B32" s="35">
        <f aca="true" t="shared" si="18" ref="B32:J32">SUM(B15:B31)</f>
        <v>864096226</v>
      </c>
      <c r="C32" s="35">
        <f t="shared" si="18"/>
        <v>172326387</v>
      </c>
      <c r="D32" s="35">
        <f t="shared" si="18"/>
        <v>12122339</v>
      </c>
      <c r="E32" s="35">
        <f t="shared" si="18"/>
        <v>98155015</v>
      </c>
      <c r="F32" s="35">
        <f t="shared" si="18"/>
        <v>54607145</v>
      </c>
      <c r="G32" s="35">
        <f t="shared" si="18"/>
        <v>676528</v>
      </c>
      <c r="H32" s="35">
        <f t="shared" si="18"/>
        <v>8550797</v>
      </c>
      <c r="I32" s="35">
        <f t="shared" si="18"/>
        <v>539535</v>
      </c>
      <c r="J32" s="35">
        <f t="shared" si="18"/>
        <v>1211073972</v>
      </c>
    </row>
    <row r="33" spans="1:10" ht="12.75">
      <c r="A33" s="27"/>
      <c r="B33" s="27"/>
      <c r="C33" s="27"/>
      <c r="D33" s="27"/>
      <c r="E33" s="27"/>
      <c r="F33" s="27"/>
      <c r="G33" s="79">
        <f>G32+H32+I32</f>
        <v>9766860</v>
      </c>
      <c r="H33" s="27"/>
      <c r="I33" s="27"/>
      <c r="J33" s="27"/>
    </row>
    <row r="34" spans="1:10" ht="12.7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6" spans="1:8" ht="87" customHeight="1">
      <c r="A36" s="24" t="s">
        <v>2</v>
      </c>
      <c r="B36" s="53" t="s">
        <v>33</v>
      </c>
      <c r="C36" s="53" t="s">
        <v>34</v>
      </c>
      <c r="D36" s="53" t="s">
        <v>37</v>
      </c>
      <c r="E36" s="53" t="s">
        <v>38</v>
      </c>
      <c r="F36" s="54" t="s">
        <v>31</v>
      </c>
      <c r="G36" s="54" t="s">
        <v>32</v>
      </c>
      <c r="H36" s="53" t="s">
        <v>20</v>
      </c>
    </row>
    <row r="37" spans="1:9" ht="15.75" customHeight="1">
      <c r="A37" s="18" t="s">
        <v>3</v>
      </c>
      <c r="B37" s="33">
        <f aca="true" t="shared" si="19" ref="B37:B53">B104+B175+B242</f>
        <v>254304</v>
      </c>
      <c r="C37" s="33">
        <f aca="true" t="shared" si="20" ref="C37:F46">C104+C175+C242</f>
        <v>440736</v>
      </c>
      <c r="D37" s="33">
        <f t="shared" si="20"/>
        <v>340690</v>
      </c>
      <c r="E37" s="33">
        <f t="shared" si="20"/>
        <v>555355</v>
      </c>
      <c r="F37" s="33">
        <f t="shared" si="20"/>
        <v>138812</v>
      </c>
      <c r="G37" s="66">
        <f aca="true" t="shared" si="21" ref="G37:H53">G104+G175+G242</f>
        <v>0</v>
      </c>
      <c r="H37" s="33">
        <f t="shared" si="21"/>
        <v>43081927</v>
      </c>
      <c r="I37" s="31"/>
    </row>
    <row r="38" spans="1:9" ht="15.75" customHeight="1">
      <c r="A38" s="18" t="s">
        <v>4</v>
      </c>
      <c r="B38" s="33">
        <f t="shared" si="19"/>
        <v>663859</v>
      </c>
      <c r="C38" s="33">
        <f t="shared" si="20"/>
        <v>1930145</v>
      </c>
      <c r="D38" s="33">
        <f t="shared" si="20"/>
        <v>927061</v>
      </c>
      <c r="E38" s="33">
        <f t="shared" si="20"/>
        <v>2432104</v>
      </c>
      <c r="F38" s="33">
        <f t="shared" si="20"/>
        <v>3292978</v>
      </c>
      <c r="G38" s="66">
        <f t="shared" si="21"/>
        <v>0</v>
      </c>
      <c r="H38" s="33">
        <f t="shared" si="21"/>
        <v>116604533</v>
      </c>
      <c r="I38" s="31"/>
    </row>
    <row r="39" spans="1:9" ht="15.75" customHeight="1">
      <c r="A39" s="18" t="s">
        <v>5</v>
      </c>
      <c r="B39" s="33">
        <f t="shared" si="19"/>
        <v>320567</v>
      </c>
      <c r="C39" s="33">
        <f t="shared" si="20"/>
        <v>793168</v>
      </c>
      <c r="D39" s="33">
        <f t="shared" si="20"/>
        <v>429394</v>
      </c>
      <c r="E39" s="33">
        <f t="shared" si="20"/>
        <v>999441</v>
      </c>
      <c r="F39" s="33">
        <f t="shared" si="20"/>
        <v>5253577</v>
      </c>
      <c r="G39" s="66">
        <f t="shared" si="21"/>
        <v>0</v>
      </c>
      <c r="H39" s="33">
        <f t="shared" si="21"/>
        <v>59926147</v>
      </c>
      <c r="I39" s="31"/>
    </row>
    <row r="40" spans="1:9" ht="15.75" customHeight="1">
      <c r="A40" s="18" t="s">
        <v>6</v>
      </c>
      <c r="B40" s="33">
        <f t="shared" si="19"/>
        <v>1863104</v>
      </c>
      <c r="C40" s="33">
        <f t="shared" si="20"/>
        <v>4974164</v>
      </c>
      <c r="D40" s="33">
        <f t="shared" si="20"/>
        <v>2506133</v>
      </c>
      <c r="E40" s="33">
        <f t="shared" si="20"/>
        <v>6267763</v>
      </c>
      <c r="F40" s="33">
        <f t="shared" si="20"/>
        <v>43312831</v>
      </c>
      <c r="G40" s="66">
        <f t="shared" si="21"/>
        <v>0</v>
      </c>
      <c r="H40" s="33">
        <f t="shared" si="21"/>
        <v>361692488</v>
      </c>
      <c r="I40" s="31"/>
    </row>
    <row r="41" spans="1:9" ht="15.75" customHeight="1">
      <c r="A41" s="18" t="s">
        <v>7</v>
      </c>
      <c r="B41" s="33">
        <f t="shared" si="19"/>
        <v>570242</v>
      </c>
      <c r="C41" s="33">
        <f t="shared" si="20"/>
        <v>1497643</v>
      </c>
      <c r="D41" s="33">
        <f t="shared" si="20"/>
        <v>759020</v>
      </c>
      <c r="E41" s="33">
        <f t="shared" si="20"/>
        <v>1887125</v>
      </c>
      <c r="F41" s="33">
        <f t="shared" si="20"/>
        <v>271338</v>
      </c>
      <c r="G41" s="66">
        <f t="shared" si="21"/>
        <v>0</v>
      </c>
      <c r="H41" s="33">
        <f t="shared" si="21"/>
        <v>97793909</v>
      </c>
      <c r="I41" s="31"/>
    </row>
    <row r="42" spans="1:9" ht="15.75" customHeight="1">
      <c r="A42" s="18" t="s">
        <v>8</v>
      </c>
      <c r="B42" s="33">
        <f t="shared" si="19"/>
        <v>382490</v>
      </c>
      <c r="C42" s="33">
        <f t="shared" si="20"/>
        <v>981970</v>
      </c>
      <c r="D42" s="33">
        <f t="shared" si="20"/>
        <v>512441</v>
      </c>
      <c r="E42" s="33">
        <f t="shared" si="20"/>
        <v>1237346</v>
      </c>
      <c r="F42" s="33">
        <f t="shared" si="20"/>
        <v>4059165</v>
      </c>
      <c r="G42" s="66">
        <f t="shared" si="21"/>
        <v>0</v>
      </c>
      <c r="H42" s="33">
        <f t="shared" si="21"/>
        <v>69341803</v>
      </c>
      <c r="I42" s="31"/>
    </row>
    <row r="43" spans="1:9" ht="15.75" customHeight="1">
      <c r="A43" s="18" t="s">
        <v>9</v>
      </c>
      <c r="B43" s="33">
        <f t="shared" si="19"/>
        <v>236479</v>
      </c>
      <c r="C43" s="33">
        <f t="shared" si="20"/>
        <v>229289</v>
      </c>
      <c r="D43" s="33">
        <f t="shared" si="20"/>
        <v>316116</v>
      </c>
      <c r="E43" s="33">
        <f t="shared" si="20"/>
        <v>288919</v>
      </c>
      <c r="F43" s="33">
        <f t="shared" si="20"/>
        <v>2350938</v>
      </c>
      <c r="G43" s="66">
        <f t="shared" si="21"/>
        <v>0</v>
      </c>
      <c r="H43" s="33">
        <f t="shared" si="21"/>
        <v>41889740</v>
      </c>
      <c r="I43" s="31"/>
    </row>
    <row r="44" spans="1:9" ht="15.75" customHeight="1">
      <c r="A44" s="18" t="s">
        <v>10</v>
      </c>
      <c r="B44" s="33">
        <f t="shared" si="19"/>
        <v>490068</v>
      </c>
      <c r="C44" s="33">
        <f t="shared" si="20"/>
        <v>1392646</v>
      </c>
      <c r="D44" s="33">
        <f t="shared" si="20"/>
        <v>662071</v>
      </c>
      <c r="E44" s="33">
        <f t="shared" si="20"/>
        <v>1754822</v>
      </c>
      <c r="F44" s="33">
        <f t="shared" si="20"/>
        <v>6232181</v>
      </c>
      <c r="G44" s="66">
        <f t="shared" si="21"/>
        <v>0</v>
      </c>
      <c r="H44" s="33">
        <f t="shared" si="21"/>
        <v>90160422</v>
      </c>
      <c r="I44" s="31"/>
    </row>
    <row r="45" spans="1:9" ht="15.75" customHeight="1">
      <c r="A45" s="18" t="s">
        <v>11</v>
      </c>
      <c r="B45" s="33">
        <f t="shared" si="19"/>
        <v>231568</v>
      </c>
      <c r="C45" s="33">
        <f t="shared" si="20"/>
        <v>282677</v>
      </c>
      <c r="D45" s="33">
        <f t="shared" si="20"/>
        <v>310121</v>
      </c>
      <c r="E45" s="33">
        <f t="shared" si="20"/>
        <v>356192</v>
      </c>
      <c r="F45" s="33">
        <f t="shared" si="20"/>
        <v>1909424</v>
      </c>
      <c r="G45" s="66">
        <f t="shared" si="21"/>
        <v>0</v>
      </c>
      <c r="H45" s="33">
        <f t="shared" si="21"/>
        <v>40746774</v>
      </c>
      <c r="I45" s="31"/>
    </row>
    <row r="46" spans="1:9" ht="15.75" customHeight="1">
      <c r="A46" s="18" t="s">
        <v>12</v>
      </c>
      <c r="B46" s="33">
        <f t="shared" si="19"/>
        <v>286141</v>
      </c>
      <c r="C46" s="33">
        <f t="shared" si="20"/>
        <v>647491</v>
      </c>
      <c r="D46" s="33">
        <f t="shared" si="20"/>
        <v>378783</v>
      </c>
      <c r="E46" s="33">
        <f t="shared" si="20"/>
        <v>815879</v>
      </c>
      <c r="F46" s="33">
        <f t="shared" si="20"/>
        <v>3711048</v>
      </c>
      <c r="G46" s="66">
        <f t="shared" si="21"/>
        <v>0</v>
      </c>
      <c r="H46" s="33">
        <f t="shared" si="21"/>
        <v>52439965</v>
      </c>
      <c r="I46" s="31"/>
    </row>
    <row r="47" spans="1:9" ht="15.75" customHeight="1">
      <c r="A47" s="18" t="s">
        <v>13</v>
      </c>
      <c r="B47" s="33">
        <f t="shared" si="19"/>
        <v>232983</v>
      </c>
      <c r="C47" s="33">
        <f aca="true" t="shared" si="22" ref="C47:F53">C114+C185+C252</f>
        <v>229235</v>
      </c>
      <c r="D47" s="33">
        <f t="shared" si="22"/>
        <v>308661</v>
      </c>
      <c r="E47" s="33">
        <f t="shared" si="22"/>
        <v>288850</v>
      </c>
      <c r="F47" s="33">
        <f t="shared" si="22"/>
        <v>0</v>
      </c>
      <c r="G47" s="66">
        <f t="shared" si="21"/>
        <v>0</v>
      </c>
      <c r="H47" s="33">
        <f t="shared" si="21"/>
        <v>38990180</v>
      </c>
      <c r="I47" s="31"/>
    </row>
    <row r="48" spans="1:9" ht="15.75" customHeight="1">
      <c r="A48" s="18" t="s">
        <v>14</v>
      </c>
      <c r="B48" s="33">
        <f t="shared" si="19"/>
        <v>446617</v>
      </c>
      <c r="C48" s="33">
        <f t="shared" si="22"/>
        <v>1189495</v>
      </c>
      <c r="D48" s="33">
        <f t="shared" si="22"/>
        <v>598689</v>
      </c>
      <c r="E48" s="33">
        <f t="shared" si="22"/>
        <v>1498839</v>
      </c>
      <c r="F48" s="33">
        <f t="shared" si="22"/>
        <v>0</v>
      </c>
      <c r="G48" s="66">
        <f t="shared" si="21"/>
        <v>0</v>
      </c>
      <c r="H48" s="33">
        <f t="shared" si="21"/>
        <v>76344600</v>
      </c>
      <c r="I48" s="31"/>
    </row>
    <row r="49" spans="1:9" ht="15.75" customHeight="1">
      <c r="A49" s="18" t="s">
        <v>15</v>
      </c>
      <c r="B49" s="33">
        <f t="shared" si="19"/>
        <v>330399</v>
      </c>
      <c r="C49" s="33">
        <f t="shared" si="22"/>
        <v>893807</v>
      </c>
      <c r="D49" s="33">
        <f t="shared" si="22"/>
        <v>444253</v>
      </c>
      <c r="E49" s="33">
        <f t="shared" si="22"/>
        <v>1126253</v>
      </c>
      <c r="F49" s="33">
        <f t="shared" si="22"/>
        <v>1634052</v>
      </c>
      <c r="G49" s="66">
        <f t="shared" si="21"/>
        <v>0</v>
      </c>
      <c r="H49" s="33">
        <f t="shared" si="21"/>
        <v>58139874</v>
      </c>
      <c r="I49" s="31"/>
    </row>
    <row r="50" spans="1:9" ht="15.75" customHeight="1">
      <c r="A50" s="18" t="s">
        <v>16</v>
      </c>
      <c r="B50" s="33">
        <f t="shared" si="19"/>
        <v>326380</v>
      </c>
      <c r="C50" s="33">
        <f t="shared" si="22"/>
        <v>672845</v>
      </c>
      <c r="D50" s="33">
        <f t="shared" si="22"/>
        <v>438045</v>
      </c>
      <c r="E50" s="33">
        <f t="shared" si="22"/>
        <v>847827</v>
      </c>
      <c r="F50" s="33">
        <f t="shared" si="22"/>
        <v>3430585</v>
      </c>
      <c r="G50" s="66">
        <f t="shared" si="21"/>
        <v>0</v>
      </c>
      <c r="H50" s="33">
        <f t="shared" si="21"/>
        <v>58749110</v>
      </c>
      <c r="I50" s="31"/>
    </row>
    <row r="51" spans="1:9" ht="15.75" customHeight="1">
      <c r="A51" s="18" t="s">
        <v>17</v>
      </c>
      <c r="B51" s="33">
        <f t="shared" si="19"/>
        <v>234764</v>
      </c>
      <c r="C51" s="33">
        <f t="shared" si="22"/>
        <v>359663</v>
      </c>
      <c r="D51" s="33">
        <f t="shared" si="22"/>
        <v>313576</v>
      </c>
      <c r="E51" s="33">
        <f t="shared" si="22"/>
        <v>453199</v>
      </c>
      <c r="F51" s="33">
        <f t="shared" si="22"/>
        <v>1657782</v>
      </c>
      <c r="G51" s="66">
        <f t="shared" si="21"/>
        <v>0</v>
      </c>
      <c r="H51" s="33">
        <f t="shared" si="21"/>
        <v>41197477</v>
      </c>
      <c r="I51" s="31"/>
    </row>
    <row r="52" spans="1:9" ht="15.75" customHeight="1">
      <c r="A52" s="18" t="s">
        <v>18</v>
      </c>
      <c r="B52" s="33">
        <f t="shared" si="19"/>
        <v>240856</v>
      </c>
      <c r="C52" s="33">
        <f t="shared" si="22"/>
        <v>416003</v>
      </c>
      <c r="D52" s="33">
        <f t="shared" si="22"/>
        <v>322556</v>
      </c>
      <c r="E52" s="33">
        <f t="shared" si="22"/>
        <v>524190</v>
      </c>
      <c r="F52" s="33">
        <f t="shared" si="22"/>
        <v>3695409</v>
      </c>
      <c r="G52" s="66">
        <f t="shared" si="21"/>
        <v>0</v>
      </c>
      <c r="H52" s="33">
        <f t="shared" si="21"/>
        <v>44370478</v>
      </c>
      <c r="I52" s="31"/>
    </row>
    <row r="53" spans="1:9" ht="15.75" customHeight="1">
      <c r="A53" s="19" t="s">
        <v>19</v>
      </c>
      <c r="B53" s="34">
        <f t="shared" si="19"/>
        <v>341593</v>
      </c>
      <c r="C53" s="34">
        <f t="shared" si="22"/>
        <v>457988</v>
      </c>
      <c r="D53" s="34">
        <f t="shared" si="22"/>
        <v>456923</v>
      </c>
      <c r="E53" s="34">
        <f t="shared" si="22"/>
        <v>577094</v>
      </c>
      <c r="F53" s="34">
        <f t="shared" si="22"/>
        <v>5265152</v>
      </c>
      <c r="G53" s="68">
        <f t="shared" si="21"/>
        <v>0</v>
      </c>
      <c r="H53" s="34">
        <f t="shared" si="21"/>
        <v>62596927</v>
      </c>
      <c r="I53" s="31"/>
    </row>
    <row r="54" spans="1:10" ht="15.75" customHeight="1">
      <c r="A54" s="28" t="s">
        <v>20</v>
      </c>
      <c r="B54" s="35">
        <f aca="true" t="shared" si="23" ref="B54:H54">SUM(B37:B53)</f>
        <v>7452414</v>
      </c>
      <c r="C54" s="35">
        <f t="shared" si="23"/>
        <v>17388965</v>
      </c>
      <c r="D54" s="35">
        <f t="shared" si="23"/>
        <v>10024533</v>
      </c>
      <c r="E54" s="35">
        <f t="shared" si="23"/>
        <v>21911198</v>
      </c>
      <c r="F54" s="35">
        <f t="shared" si="23"/>
        <v>86215272</v>
      </c>
      <c r="G54" s="62">
        <f t="shared" si="23"/>
        <v>0</v>
      </c>
      <c r="H54" s="35">
        <f t="shared" si="23"/>
        <v>1354066354</v>
      </c>
      <c r="I54" s="61"/>
      <c r="J54" s="78">
        <f>H54-G33</f>
        <v>1344299494</v>
      </c>
    </row>
    <row r="58" ht="12.75">
      <c r="D58" s="31"/>
    </row>
    <row r="69" ht="12.75"/>
    <row r="70" ht="12.75"/>
    <row r="71" ht="12.75"/>
    <row r="72" ht="12.75"/>
    <row r="73" ht="12.75"/>
    <row r="74" ht="12.75"/>
    <row r="75" ht="12.75"/>
    <row r="76" ht="12.75"/>
    <row r="78" spans="1:11" s="3" customFormat="1" ht="21">
      <c r="A78" s="70" t="s">
        <v>23</v>
      </c>
      <c r="B78" s="70"/>
      <c r="C78" s="70"/>
      <c r="D78" s="70"/>
      <c r="E78" s="70"/>
      <c r="F78" s="70"/>
      <c r="G78" s="70"/>
      <c r="H78" s="70"/>
      <c r="I78" s="70"/>
      <c r="J78" s="70"/>
      <c r="K78" s="23"/>
    </row>
    <row r="79" spans="1:11" s="3" customFormat="1" ht="21">
      <c r="A79" s="71" t="s">
        <v>40</v>
      </c>
      <c r="B79" s="71"/>
      <c r="C79" s="71"/>
      <c r="D79" s="71"/>
      <c r="E79" s="71"/>
      <c r="F79" s="71"/>
      <c r="G79" s="71"/>
      <c r="H79" s="71"/>
      <c r="I79" s="71"/>
      <c r="J79" s="71"/>
      <c r="K79" s="22"/>
    </row>
    <row r="80" spans="1:11" s="3" customFormat="1" ht="2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5"/>
    </row>
    <row r="81" spans="1:11" s="4" customFormat="1" ht="87" customHeight="1">
      <c r="A81" s="26" t="s">
        <v>2</v>
      </c>
      <c r="B81" s="24" t="s">
        <v>1</v>
      </c>
      <c r="C81" s="24" t="s">
        <v>0</v>
      </c>
      <c r="D81" s="25" t="s">
        <v>25</v>
      </c>
      <c r="E81" s="24" t="s">
        <v>21</v>
      </c>
      <c r="F81" s="26" t="s">
        <v>22</v>
      </c>
      <c r="G81" s="24" t="s">
        <v>28</v>
      </c>
      <c r="H81" s="24" t="s">
        <v>24</v>
      </c>
      <c r="I81" s="26" t="s">
        <v>26</v>
      </c>
      <c r="J81" s="26" t="s">
        <v>20</v>
      </c>
      <c r="K81" s="16"/>
    </row>
    <row r="82" spans="1:11" s="9" customFormat="1" ht="15.75" customHeight="1">
      <c r="A82" s="40" t="s">
        <v>3</v>
      </c>
      <c r="B82" s="36">
        <v>10620619</v>
      </c>
      <c r="C82" s="36">
        <v>2236068</v>
      </c>
      <c r="D82" s="36">
        <v>123518</v>
      </c>
      <c r="E82" s="36">
        <v>1399478</v>
      </c>
      <c r="F82" s="36">
        <v>613666</v>
      </c>
      <c r="G82" s="36">
        <v>7972</v>
      </c>
      <c r="H82" s="36">
        <v>88388</v>
      </c>
      <c r="I82" s="36">
        <v>24381</v>
      </c>
      <c r="J82" s="33">
        <f aca="true" t="shared" si="24" ref="J82:J98">SUM(B82:I82)</f>
        <v>15114090</v>
      </c>
      <c r="K82" s="10"/>
    </row>
    <row r="83" spans="1:11" s="9" customFormat="1" ht="15.75" customHeight="1">
      <c r="A83" s="40" t="s">
        <v>4</v>
      </c>
      <c r="B83" s="36">
        <v>22123826</v>
      </c>
      <c r="C83" s="36">
        <v>4657952</v>
      </c>
      <c r="D83" s="36">
        <v>257302</v>
      </c>
      <c r="E83" s="36">
        <v>2915252</v>
      </c>
      <c r="F83" s="36">
        <v>1278325</v>
      </c>
      <c r="G83" s="36">
        <v>16605</v>
      </c>
      <c r="H83" s="36">
        <v>184121</v>
      </c>
      <c r="I83" s="36">
        <v>50792</v>
      </c>
      <c r="J83" s="33">
        <f t="shared" si="24"/>
        <v>31484175</v>
      </c>
      <c r="K83" s="10"/>
    </row>
    <row r="84" spans="1:11" s="9" customFormat="1" ht="15.75" customHeight="1">
      <c r="A84" s="40" t="s">
        <v>5</v>
      </c>
      <c r="B84" s="36">
        <v>13442772</v>
      </c>
      <c r="C84" s="36">
        <v>2830242</v>
      </c>
      <c r="D84" s="36">
        <v>156341</v>
      </c>
      <c r="E84" s="36">
        <v>1771351</v>
      </c>
      <c r="F84" s="36">
        <v>776730</v>
      </c>
      <c r="G84" s="36">
        <v>10090</v>
      </c>
      <c r="H84" s="36">
        <v>111875</v>
      </c>
      <c r="I84" s="36">
        <v>30862</v>
      </c>
      <c r="J84" s="33">
        <f t="shared" si="24"/>
        <v>19130263</v>
      </c>
      <c r="K84" s="10"/>
    </row>
    <row r="85" spans="1:11" s="9" customFormat="1" ht="15.75" customHeight="1">
      <c r="A85" s="40" t="s">
        <v>6</v>
      </c>
      <c r="B85" s="36">
        <v>75530609</v>
      </c>
      <c r="C85" s="36">
        <v>15902221</v>
      </c>
      <c r="D85" s="36">
        <v>878429</v>
      </c>
      <c r="E85" s="36">
        <v>9952651</v>
      </c>
      <c r="F85" s="36">
        <v>4364194</v>
      </c>
      <c r="G85" s="36">
        <v>56691</v>
      </c>
      <c r="H85" s="36">
        <v>628588</v>
      </c>
      <c r="I85" s="36">
        <v>173403</v>
      </c>
      <c r="J85" s="33">
        <f t="shared" si="24"/>
        <v>107486786</v>
      </c>
      <c r="K85" s="10"/>
    </row>
    <row r="86" spans="1:11" s="9" customFormat="1" ht="15.75" customHeight="1">
      <c r="A86" s="40" t="s">
        <v>7</v>
      </c>
      <c r="B86" s="36">
        <v>24670486</v>
      </c>
      <c r="C86" s="36">
        <v>5194126</v>
      </c>
      <c r="D86" s="36">
        <v>286920</v>
      </c>
      <c r="E86" s="36">
        <v>3250824</v>
      </c>
      <c r="F86" s="36">
        <v>1425472</v>
      </c>
      <c r="G86" s="36">
        <v>18517</v>
      </c>
      <c r="H86" s="36">
        <v>205315</v>
      </c>
      <c r="I86" s="36">
        <v>56638</v>
      </c>
      <c r="J86" s="33">
        <f t="shared" si="24"/>
        <v>35108298</v>
      </c>
      <c r="K86" s="10"/>
    </row>
    <row r="87" spans="1:11" s="9" customFormat="1" ht="15.75" customHeight="1">
      <c r="A87" s="40" t="s">
        <v>8</v>
      </c>
      <c r="B87" s="36">
        <v>15259437</v>
      </c>
      <c r="C87" s="36">
        <v>3212723</v>
      </c>
      <c r="D87" s="36">
        <v>177469</v>
      </c>
      <c r="E87" s="36">
        <v>2010732</v>
      </c>
      <c r="F87" s="36">
        <v>881697</v>
      </c>
      <c r="G87" s="36">
        <v>11453</v>
      </c>
      <c r="H87" s="36">
        <v>126993</v>
      </c>
      <c r="I87" s="36">
        <v>35033</v>
      </c>
      <c r="J87" s="33">
        <f t="shared" si="24"/>
        <v>21715537</v>
      </c>
      <c r="K87" s="10"/>
    </row>
    <row r="88" spans="1:11" s="9" customFormat="1" ht="15.75" customHeight="1">
      <c r="A88" s="40" t="s">
        <v>9</v>
      </c>
      <c r="B88" s="36">
        <v>10071722</v>
      </c>
      <c r="C88" s="36">
        <v>2120501</v>
      </c>
      <c r="D88" s="36">
        <v>117135</v>
      </c>
      <c r="E88" s="36">
        <v>1327148</v>
      </c>
      <c r="F88" s="36">
        <v>581949</v>
      </c>
      <c r="G88" s="36">
        <v>7559</v>
      </c>
      <c r="H88" s="36">
        <v>83820</v>
      </c>
      <c r="I88" s="36">
        <v>23123</v>
      </c>
      <c r="J88" s="33">
        <f t="shared" si="24"/>
        <v>14332957</v>
      </c>
      <c r="K88" s="10"/>
    </row>
    <row r="89" spans="1:11" s="9" customFormat="1" ht="15.75" customHeight="1">
      <c r="A89" s="40" t="s">
        <v>10</v>
      </c>
      <c r="B89" s="36">
        <v>20314588</v>
      </c>
      <c r="C89" s="36">
        <v>4277035</v>
      </c>
      <c r="D89" s="36">
        <v>236261</v>
      </c>
      <c r="E89" s="36">
        <v>2676848</v>
      </c>
      <c r="F89" s="36">
        <v>1173786</v>
      </c>
      <c r="G89" s="36">
        <v>15247</v>
      </c>
      <c r="H89" s="36">
        <v>169064</v>
      </c>
      <c r="I89" s="36">
        <v>46638</v>
      </c>
      <c r="J89" s="33">
        <f t="shared" si="24"/>
        <v>28909467</v>
      </c>
      <c r="K89" s="10"/>
    </row>
    <row r="90" spans="1:11" s="9" customFormat="1" ht="15.75" customHeight="1">
      <c r="A90" s="40" t="s">
        <v>11</v>
      </c>
      <c r="B90" s="36">
        <v>9683156</v>
      </c>
      <c r="C90" s="36">
        <v>2038693</v>
      </c>
      <c r="D90" s="36">
        <v>112616</v>
      </c>
      <c r="E90" s="36">
        <v>1275947</v>
      </c>
      <c r="F90" s="36">
        <v>559497</v>
      </c>
      <c r="G90" s="36">
        <v>7268</v>
      </c>
      <c r="H90" s="36">
        <v>80586</v>
      </c>
      <c r="I90" s="36">
        <v>22231</v>
      </c>
      <c r="J90" s="33">
        <f t="shared" si="24"/>
        <v>13779994</v>
      </c>
      <c r="K90" s="10"/>
    </row>
    <row r="91" spans="1:11" s="9" customFormat="1" ht="15.75" customHeight="1">
      <c r="A91" s="40" t="s">
        <v>12</v>
      </c>
      <c r="B91" s="36">
        <v>12627307</v>
      </c>
      <c r="C91" s="36">
        <v>2658555</v>
      </c>
      <c r="D91" s="36">
        <v>146857</v>
      </c>
      <c r="E91" s="36">
        <v>1663898</v>
      </c>
      <c r="F91" s="36">
        <v>729612</v>
      </c>
      <c r="G91" s="36">
        <v>9478</v>
      </c>
      <c r="H91" s="36">
        <v>105088</v>
      </c>
      <c r="I91" s="36">
        <v>28990</v>
      </c>
      <c r="J91" s="33">
        <f t="shared" si="24"/>
        <v>17969785</v>
      </c>
      <c r="K91" s="10"/>
    </row>
    <row r="92" spans="1:11" s="9" customFormat="1" ht="15.75" customHeight="1">
      <c r="A92" s="40" t="s">
        <v>13</v>
      </c>
      <c r="B92" s="36">
        <v>10008593</v>
      </c>
      <c r="C92" s="36">
        <v>2107210</v>
      </c>
      <c r="D92" s="36">
        <v>116401</v>
      </c>
      <c r="E92" s="36">
        <v>1318830</v>
      </c>
      <c r="F92" s="36">
        <v>578301</v>
      </c>
      <c r="G92" s="36">
        <v>7512</v>
      </c>
      <c r="H92" s="36">
        <v>83294</v>
      </c>
      <c r="I92" s="36">
        <v>22978</v>
      </c>
      <c r="J92" s="33">
        <f t="shared" si="24"/>
        <v>14243119</v>
      </c>
      <c r="K92" s="10"/>
    </row>
    <row r="93" spans="1:11" s="9" customFormat="1" ht="15.75" customHeight="1">
      <c r="A93" s="40" t="s">
        <v>14</v>
      </c>
      <c r="B93" s="36">
        <v>18414608</v>
      </c>
      <c r="C93" s="36">
        <v>3877013</v>
      </c>
      <c r="D93" s="36">
        <v>214164</v>
      </c>
      <c r="E93" s="36">
        <v>2426489</v>
      </c>
      <c r="F93" s="36">
        <v>1064005</v>
      </c>
      <c r="G93" s="36">
        <v>13821</v>
      </c>
      <c r="H93" s="36">
        <v>153252</v>
      </c>
      <c r="I93" s="36">
        <v>42276</v>
      </c>
      <c r="J93" s="33">
        <f t="shared" si="24"/>
        <v>26205628</v>
      </c>
      <c r="K93" s="10"/>
    </row>
    <row r="94" spans="1:11" s="9" customFormat="1" ht="15.75" customHeight="1">
      <c r="A94" s="40" t="s">
        <v>15</v>
      </c>
      <c r="B94" s="36">
        <v>13837096</v>
      </c>
      <c r="C94" s="36">
        <v>2913263</v>
      </c>
      <c r="D94" s="36">
        <v>160927</v>
      </c>
      <c r="E94" s="36">
        <v>1823311</v>
      </c>
      <c r="F94" s="36">
        <v>799514</v>
      </c>
      <c r="G94" s="36">
        <v>10386</v>
      </c>
      <c r="H94" s="36">
        <v>115156</v>
      </c>
      <c r="I94" s="36">
        <v>31767</v>
      </c>
      <c r="J94" s="33">
        <f t="shared" si="24"/>
        <v>19691420</v>
      </c>
      <c r="K94" s="10"/>
    </row>
    <row r="95" spans="1:11" s="9" customFormat="1" ht="15.75" customHeight="1">
      <c r="A95" s="40" t="s">
        <v>16</v>
      </c>
      <c r="B95" s="36">
        <v>12829825</v>
      </c>
      <c r="C95" s="36">
        <v>2701192</v>
      </c>
      <c r="D95" s="36">
        <v>149212</v>
      </c>
      <c r="E95" s="36">
        <v>1690583</v>
      </c>
      <c r="F95" s="36">
        <v>741313</v>
      </c>
      <c r="G95" s="36">
        <v>9630</v>
      </c>
      <c r="H95" s="36">
        <v>106773</v>
      </c>
      <c r="I95" s="36">
        <v>29455</v>
      </c>
      <c r="J95" s="33">
        <f t="shared" si="24"/>
        <v>18257983</v>
      </c>
      <c r="K95" s="10"/>
    </row>
    <row r="96" spans="1:11" s="9" customFormat="1" ht="15.75" customHeight="1">
      <c r="A96" s="40" t="s">
        <v>17</v>
      </c>
      <c r="B96" s="36">
        <v>9658273</v>
      </c>
      <c r="C96" s="36">
        <v>2033453</v>
      </c>
      <c r="D96" s="36">
        <v>112327</v>
      </c>
      <c r="E96" s="36">
        <v>1272668</v>
      </c>
      <c r="F96" s="36">
        <v>558060</v>
      </c>
      <c r="G96" s="36">
        <v>7249</v>
      </c>
      <c r="H96" s="36">
        <v>80379</v>
      </c>
      <c r="I96" s="36">
        <v>22173</v>
      </c>
      <c r="J96" s="33">
        <f t="shared" si="24"/>
        <v>13744582</v>
      </c>
      <c r="K96" s="10"/>
    </row>
    <row r="97" spans="1:11" s="9" customFormat="1" ht="15.75" customHeight="1">
      <c r="A97" s="40" t="s">
        <v>18</v>
      </c>
      <c r="B97" s="36">
        <v>10186980</v>
      </c>
      <c r="C97" s="36">
        <v>2144768</v>
      </c>
      <c r="D97" s="36">
        <v>118476</v>
      </c>
      <c r="E97" s="36">
        <v>1342336</v>
      </c>
      <c r="F97" s="36">
        <v>588608</v>
      </c>
      <c r="G97" s="36">
        <v>7646</v>
      </c>
      <c r="H97" s="36">
        <v>84779</v>
      </c>
      <c r="I97" s="36">
        <v>23387</v>
      </c>
      <c r="J97" s="33">
        <f t="shared" si="24"/>
        <v>14496980</v>
      </c>
      <c r="K97" s="10"/>
    </row>
    <row r="98" spans="1:11" s="9" customFormat="1" ht="15.75" customHeight="1">
      <c r="A98" s="41" t="s">
        <v>19</v>
      </c>
      <c r="B98" s="36">
        <v>12842540</v>
      </c>
      <c r="C98" s="36">
        <v>2703870</v>
      </c>
      <c r="D98" s="36">
        <v>149360</v>
      </c>
      <c r="E98" s="36">
        <v>1692259</v>
      </c>
      <c r="F98" s="36">
        <v>742048</v>
      </c>
      <c r="G98" s="36">
        <v>9639</v>
      </c>
      <c r="H98" s="36">
        <v>106879</v>
      </c>
      <c r="I98" s="36">
        <v>29484</v>
      </c>
      <c r="J98" s="34">
        <f t="shared" si="24"/>
        <v>18276079</v>
      </c>
      <c r="K98" s="10"/>
    </row>
    <row r="99" spans="1:11" s="9" customFormat="1" ht="15" customHeight="1">
      <c r="A99" s="42" t="s">
        <v>20</v>
      </c>
      <c r="B99" s="35">
        <f>SUM(B82:B98)</f>
        <v>302122437</v>
      </c>
      <c r="C99" s="35">
        <f aca="true" t="shared" si="25" ref="C99:I99">SUM(C82:C98)</f>
        <v>63608885</v>
      </c>
      <c r="D99" s="35">
        <f t="shared" si="25"/>
        <v>3513715</v>
      </c>
      <c r="E99" s="35">
        <f t="shared" si="25"/>
        <v>39810605</v>
      </c>
      <c r="F99" s="35">
        <f t="shared" si="25"/>
        <v>17456777</v>
      </c>
      <c r="G99" s="35">
        <f t="shared" si="25"/>
        <v>226763</v>
      </c>
      <c r="H99" s="35">
        <f t="shared" si="25"/>
        <v>2514350</v>
      </c>
      <c r="I99" s="35">
        <f t="shared" si="25"/>
        <v>693611</v>
      </c>
      <c r="J99" s="35">
        <f>SUM(J82:J98)</f>
        <v>429947143</v>
      </c>
      <c r="K99" s="11"/>
    </row>
    <row r="100" spans="1:11" s="9" customFormat="1" ht="11.25">
      <c r="A100" s="43"/>
      <c r="B100" s="17"/>
      <c r="C100" s="17"/>
      <c r="D100" s="17"/>
      <c r="E100" s="17"/>
      <c r="F100" s="17"/>
      <c r="G100" s="17"/>
      <c r="H100" s="17"/>
      <c r="I100" s="17"/>
      <c r="J100" s="17"/>
      <c r="K100" s="11"/>
    </row>
    <row r="101" spans="1:11" s="9" customFormat="1" ht="11.25">
      <c r="A101" s="43"/>
      <c r="B101" s="17"/>
      <c r="C101" s="17"/>
      <c r="D101" s="17"/>
      <c r="E101" s="17"/>
      <c r="F101" s="17"/>
      <c r="G101" s="17"/>
      <c r="H101" s="17"/>
      <c r="I101" s="17"/>
      <c r="J101" s="17"/>
      <c r="K101" s="11"/>
    </row>
    <row r="102" spans="1:11" s="9" customFormat="1" ht="11.25">
      <c r="A102" s="43"/>
      <c r="B102" s="17"/>
      <c r="C102" s="17"/>
      <c r="D102" s="17"/>
      <c r="E102" s="17"/>
      <c r="F102" s="17"/>
      <c r="G102" s="17"/>
      <c r="H102" s="17"/>
      <c r="I102" s="17"/>
      <c r="J102" s="17"/>
      <c r="K102" s="11"/>
    </row>
    <row r="103" spans="1:11" s="9" customFormat="1" ht="87" customHeight="1">
      <c r="A103" s="45" t="s">
        <v>2</v>
      </c>
      <c r="B103" s="53" t="s">
        <v>33</v>
      </c>
      <c r="C103" s="53" t="s">
        <v>34</v>
      </c>
      <c r="D103" s="53" t="s">
        <v>36</v>
      </c>
      <c r="E103" s="53" t="s">
        <v>35</v>
      </c>
      <c r="F103" s="54" t="s">
        <v>31</v>
      </c>
      <c r="G103" s="54" t="s">
        <v>32</v>
      </c>
      <c r="H103" s="53" t="s">
        <v>20</v>
      </c>
      <c r="I103" s="17"/>
      <c r="J103" s="17"/>
      <c r="K103" s="11"/>
    </row>
    <row r="104" spans="1:11" s="9" customFormat="1" ht="15.75" customHeight="1">
      <c r="A104" s="40" t="s">
        <v>3</v>
      </c>
      <c r="B104" s="65">
        <v>89335</v>
      </c>
      <c r="C104" s="66">
        <v>150292</v>
      </c>
      <c r="D104" s="65">
        <v>87368</v>
      </c>
      <c r="E104" s="65">
        <v>146982</v>
      </c>
      <c r="F104" s="66">
        <v>0</v>
      </c>
      <c r="G104" s="66">
        <v>0</v>
      </c>
      <c r="H104" s="38">
        <f>J82+B104+C104+D104+E104+F104+G104</f>
        <v>15588067</v>
      </c>
      <c r="I104" s="17"/>
      <c r="J104" s="17"/>
      <c r="K104" s="11"/>
    </row>
    <row r="105" spans="1:11" s="9" customFormat="1" ht="15.75" customHeight="1">
      <c r="A105" s="40" t="s">
        <v>4</v>
      </c>
      <c r="B105" s="65">
        <v>186094</v>
      </c>
      <c r="C105" s="66">
        <v>658184</v>
      </c>
      <c r="D105" s="65">
        <v>181996</v>
      </c>
      <c r="E105" s="65">
        <v>643690</v>
      </c>
      <c r="F105" s="66">
        <v>0</v>
      </c>
      <c r="G105" s="66">
        <v>0</v>
      </c>
      <c r="H105" s="38">
        <f aca="true" t="shared" si="26" ref="H105:H120">J83+B105+C105+D105+E105+F105+G105</f>
        <v>33154139</v>
      </c>
      <c r="I105" s="17"/>
      <c r="J105" s="17"/>
      <c r="K105" s="11"/>
    </row>
    <row r="106" spans="1:11" s="9" customFormat="1" ht="15.75" customHeight="1">
      <c r="A106" s="40" t="s">
        <v>5</v>
      </c>
      <c r="B106" s="65">
        <v>113073</v>
      </c>
      <c r="C106" s="66">
        <v>270472</v>
      </c>
      <c r="D106" s="65">
        <v>110583</v>
      </c>
      <c r="E106" s="65">
        <v>264516</v>
      </c>
      <c r="F106" s="66">
        <v>1288073</v>
      </c>
      <c r="G106" s="66">
        <v>0</v>
      </c>
      <c r="H106" s="38">
        <f t="shared" si="26"/>
        <v>21176980</v>
      </c>
      <c r="I106" s="17"/>
      <c r="J106" s="17"/>
      <c r="K106" s="11"/>
    </row>
    <row r="107" spans="1:11" s="9" customFormat="1" ht="15.75" customHeight="1">
      <c r="A107" s="40" t="s">
        <v>6</v>
      </c>
      <c r="B107" s="65">
        <v>635323</v>
      </c>
      <c r="C107" s="66">
        <v>1696201</v>
      </c>
      <c r="D107" s="65">
        <v>621332</v>
      </c>
      <c r="E107" s="65">
        <v>1658849</v>
      </c>
      <c r="F107" s="66">
        <v>0</v>
      </c>
      <c r="G107" s="66">
        <v>0</v>
      </c>
      <c r="H107" s="38">
        <f t="shared" si="26"/>
        <v>112098491</v>
      </c>
      <c r="I107" s="17"/>
      <c r="J107" s="17"/>
      <c r="K107" s="11"/>
    </row>
    <row r="108" spans="1:11" s="9" customFormat="1" ht="15.75" customHeight="1">
      <c r="A108" s="40" t="s">
        <v>7</v>
      </c>
      <c r="B108" s="65">
        <v>207515</v>
      </c>
      <c r="C108" s="66">
        <v>510699</v>
      </c>
      <c r="D108" s="65">
        <v>202945</v>
      </c>
      <c r="E108" s="65">
        <v>499453</v>
      </c>
      <c r="F108" s="66">
        <v>0</v>
      </c>
      <c r="G108" s="66">
        <v>0</v>
      </c>
      <c r="H108" s="38">
        <f t="shared" si="26"/>
        <v>36528910</v>
      </c>
      <c r="I108" s="17"/>
      <c r="J108" s="17"/>
      <c r="K108" s="11"/>
    </row>
    <row r="109" spans="1:11" s="9" customFormat="1" ht="15.75" customHeight="1">
      <c r="A109" s="40" t="s">
        <v>8</v>
      </c>
      <c r="B109" s="65">
        <v>128354</v>
      </c>
      <c r="C109" s="66">
        <v>334854</v>
      </c>
      <c r="D109" s="65">
        <v>125528</v>
      </c>
      <c r="E109" s="65">
        <v>327480</v>
      </c>
      <c r="F109" s="66">
        <v>775211</v>
      </c>
      <c r="G109" s="66">
        <v>0</v>
      </c>
      <c r="H109" s="38">
        <f t="shared" si="26"/>
        <v>23406964</v>
      </c>
      <c r="I109" s="17"/>
      <c r="J109" s="17"/>
      <c r="K109" s="11"/>
    </row>
    <row r="110" spans="1:11" s="9" customFormat="1" ht="15.75" customHeight="1">
      <c r="A110" s="40" t="s">
        <v>9</v>
      </c>
      <c r="B110" s="65">
        <v>84718</v>
      </c>
      <c r="C110" s="66">
        <v>78188</v>
      </c>
      <c r="D110" s="65">
        <v>82852</v>
      </c>
      <c r="E110" s="65">
        <v>76466</v>
      </c>
      <c r="F110" s="66">
        <v>1639943</v>
      </c>
      <c r="G110" s="66">
        <v>0</v>
      </c>
      <c r="H110" s="38">
        <f t="shared" si="26"/>
        <v>16295124</v>
      </c>
      <c r="I110" s="17"/>
      <c r="J110" s="17"/>
      <c r="K110" s="11"/>
    </row>
    <row r="111" spans="1:11" s="9" customFormat="1" ht="15.75" customHeight="1">
      <c r="A111" s="40" t="s">
        <v>10</v>
      </c>
      <c r="B111" s="65">
        <v>170875</v>
      </c>
      <c r="C111" s="66">
        <v>474895</v>
      </c>
      <c r="D111" s="65">
        <v>167112</v>
      </c>
      <c r="E111" s="65">
        <v>464438</v>
      </c>
      <c r="F111" s="66">
        <v>755502</v>
      </c>
      <c r="G111" s="66">
        <v>0</v>
      </c>
      <c r="H111" s="38">
        <f t="shared" si="26"/>
        <v>30942289</v>
      </c>
      <c r="I111" s="17"/>
      <c r="J111" s="17"/>
      <c r="K111" s="11"/>
    </row>
    <row r="112" spans="1:11" s="9" customFormat="1" ht="15.75" customHeight="1">
      <c r="A112" s="40" t="s">
        <v>11</v>
      </c>
      <c r="B112" s="65">
        <v>81449</v>
      </c>
      <c r="C112" s="66">
        <v>96394</v>
      </c>
      <c r="D112" s="65">
        <v>79656</v>
      </c>
      <c r="E112" s="65">
        <v>94271</v>
      </c>
      <c r="F112" s="66">
        <v>594185</v>
      </c>
      <c r="G112" s="66">
        <v>0</v>
      </c>
      <c r="H112" s="38">
        <f t="shared" si="26"/>
        <v>14725949</v>
      </c>
      <c r="I112" s="17"/>
      <c r="J112" s="17"/>
      <c r="K112" s="11"/>
    </row>
    <row r="113" spans="1:11" s="9" customFormat="1" ht="15.75" customHeight="1">
      <c r="A113" s="40" t="s">
        <v>12</v>
      </c>
      <c r="B113" s="65">
        <v>106214</v>
      </c>
      <c r="C113" s="66">
        <v>220796</v>
      </c>
      <c r="D113" s="65">
        <v>103875</v>
      </c>
      <c r="E113" s="65">
        <v>215934</v>
      </c>
      <c r="F113" s="66">
        <v>116093</v>
      </c>
      <c r="G113" s="66">
        <v>0</v>
      </c>
      <c r="H113" s="38">
        <f t="shared" si="26"/>
        <v>18732697</v>
      </c>
      <c r="I113" s="17"/>
      <c r="J113" s="17"/>
      <c r="K113" s="11"/>
    </row>
    <row r="114" spans="1:11" s="9" customFormat="1" ht="15.75" customHeight="1">
      <c r="A114" s="40" t="s">
        <v>13</v>
      </c>
      <c r="B114" s="65">
        <v>84187</v>
      </c>
      <c r="C114" s="66">
        <v>78170</v>
      </c>
      <c r="D114" s="65">
        <v>82333</v>
      </c>
      <c r="E114" s="65">
        <v>76448</v>
      </c>
      <c r="F114" s="66">
        <v>0</v>
      </c>
      <c r="G114" s="66">
        <v>0</v>
      </c>
      <c r="H114" s="38">
        <f t="shared" si="26"/>
        <v>14564257</v>
      </c>
      <c r="I114" s="17"/>
      <c r="J114" s="17"/>
      <c r="K114" s="11"/>
    </row>
    <row r="115" spans="1:11" s="9" customFormat="1" ht="15.75" customHeight="1">
      <c r="A115" s="40" t="s">
        <v>14</v>
      </c>
      <c r="B115" s="65">
        <v>154894</v>
      </c>
      <c r="C115" s="66">
        <v>405620</v>
      </c>
      <c r="D115" s="65">
        <v>151483</v>
      </c>
      <c r="E115" s="65">
        <v>396688</v>
      </c>
      <c r="F115" s="66">
        <v>0</v>
      </c>
      <c r="G115" s="66">
        <v>0</v>
      </c>
      <c r="H115" s="38">
        <f t="shared" si="26"/>
        <v>27314313</v>
      </c>
      <c r="I115" s="17"/>
      <c r="J115" s="17"/>
      <c r="K115" s="11"/>
    </row>
    <row r="116" spans="1:11" s="9" customFormat="1" ht="15.75" customHeight="1">
      <c r="A116" s="40" t="s">
        <v>15</v>
      </c>
      <c r="B116" s="65">
        <v>116390</v>
      </c>
      <c r="C116" s="66">
        <v>304790</v>
      </c>
      <c r="D116" s="65">
        <v>113827</v>
      </c>
      <c r="E116" s="65">
        <v>298078</v>
      </c>
      <c r="F116" s="66">
        <v>141529</v>
      </c>
      <c r="G116" s="66">
        <v>0</v>
      </c>
      <c r="H116" s="38">
        <f t="shared" si="26"/>
        <v>20666034</v>
      </c>
      <c r="I116" s="17"/>
      <c r="J116" s="17"/>
      <c r="K116" s="11"/>
    </row>
    <row r="117" spans="1:11" s="9" customFormat="1" ht="15.75" customHeight="1">
      <c r="A117" s="40" t="s">
        <v>16</v>
      </c>
      <c r="B117" s="65">
        <v>107918</v>
      </c>
      <c r="C117" s="66">
        <v>229442</v>
      </c>
      <c r="D117" s="65">
        <v>105541</v>
      </c>
      <c r="E117" s="65">
        <v>224389</v>
      </c>
      <c r="F117" s="66">
        <v>572018</v>
      </c>
      <c r="G117" s="66">
        <v>0</v>
      </c>
      <c r="H117" s="38">
        <f t="shared" si="26"/>
        <v>19497291</v>
      </c>
      <c r="I117" s="17"/>
      <c r="J117" s="17"/>
      <c r="K117" s="11"/>
    </row>
    <row r="118" spans="1:11" s="9" customFormat="1" ht="15.75" customHeight="1">
      <c r="A118" s="40" t="s">
        <v>17</v>
      </c>
      <c r="B118" s="65">
        <v>81240</v>
      </c>
      <c r="C118" s="66">
        <v>122646</v>
      </c>
      <c r="D118" s="65">
        <v>79451</v>
      </c>
      <c r="E118" s="65">
        <v>119945</v>
      </c>
      <c r="F118" s="66">
        <v>725730</v>
      </c>
      <c r="G118" s="66">
        <v>0</v>
      </c>
      <c r="H118" s="38">
        <f t="shared" si="26"/>
        <v>14873594</v>
      </c>
      <c r="I118" s="17"/>
      <c r="J118" s="17"/>
      <c r="K118" s="11"/>
    </row>
    <row r="119" spans="1:11" s="9" customFormat="1" ht="15.75" customHeight="1">
      <c r="A119" s="40" t="s">
        <v>18</v>
      </c>
      <c r="B119" s="65">
        <v>85687</v>
      </c>
      <c r="C119" s="66">
        <v>141858</v>
      </c>
      <c r="D119" s="65">
        <v>83800</v>
      </c>
      <c r="E119" s="65">
        <v>138734</v>
      </c>
      <c r="F119" s="66">
        <v>3695409</v>
      </c>
      <c r="G119" s="66">
        <v>0</v>
      </c>
      <c r="H119" s="38">
        <f t="shared" si="26"/>
        <v>18642468</v>
      </c>
      <c r="I119" s="17"/>
      <c r="J119" s="17"/>
      <c r="K119" s="11"/>
    </row>
    <row r="120" spans="1:11" s="9" customFormat="1" ht="15.75" customHeight="1">
      <c r="A120" s="41" t="s">
        <v>19</v>
      </c>
      <c r="B120" s="67">
        <v>108024</v>
      </c>
      <c r="C120" s="68">
        <v>156175</v>
      </c>
      <c r="D120" s="65">
        <v>105646</v>
      </c>
      <c r="E120" s="67">
        <v>152736</v>
      </c>
      <c r="F120" s="68">
        <v>1273845</v>
      </c>
      <c r="G120" s="68">
        <v>0</v>
      </c>
      <c r="H120" s="38">
        <f t="shared" si="26"/>
        <v>20072505</v>
      </c>
      <c r="I120" s="17"/>
      <c r="J120" s="17"/>
      <c r="K120" s="11"/>
    </row>
    <row r="121" spans="1:11" s="9" customFormat="1" ht="15.75" customHeight="1">
      <c r="A121" s="42" t="s">
        <v>20</v>
      </c>
      <c r="B121" s="55">
        <f aca="true" t="shared" si="27" ref="B121:H121">SUM(B104:B120)</f>
        <v>2541290</v>
      </c>
      <c r="C121" s="55">
        <f t="shared" si="27"/>
        <v>5929676</v>
      </c>
      <c r="D121" s="55">
        <f t="shared" si="27"/>
        <v>2485328</v>
      </c>
      <c r="E121" s="55">
        <f t="shared" si="27"/>
        <v>5799097</v>
      </c>
      <c r="F121" s="55">
        <f t="shared" si="27"/>
        <v>11577538</v>
      </c>
      <c r="G121" s="55">
        <f t="shared" si="27"/>
        <v>0</v>
      </c>
      <c r="H121" s="55">
        <f t="shared" si="27"/>
        <v>458280072</v>
      </c>
      <c r="I121" s="17"/>
      <c r="J121" s="17"/>
      <c r="K121" s="11"/>
    </row>
    <row r="122" spans="1:11" s="9" customFormat="1" ht="11.2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11"/>
    </row>
    <row r="123" spans="1:11" s="9" customFormat="1" ht="11.25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11"/>
    </row>
    <row r="124" spans="1:11" s="9" customFormat="1" ht="11.2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11"/>
    </row>
    <row r="125" spans="1:11" s="9" customFormat="1" ht="11.25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11"/>
    </row>
    <row r="126" spans="1:11" s="9" customFormat="1" ht="11.25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11"/>
    </row>
    <row r="127" spans="1:11" s="9" customFormat="1" ht="11.25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11"/>
    </row>
    <row r="128" spans="1:11" s="9" customFormat="1" ht="11.25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11"/>
    </row>
    <row r="129" spans="1:11" s="9" customFormat="1" ht="11.25">
      <c r="A129" s="43"/>
      <c r="B129" s="44"/>
      <c r="C129" s="44"/>
      <c r="D129" s="44"/>
      <c r="E129" s="44"/>
      <c r="F129" s="44"/>
      <c r="G129" s="44"/>
      <c r="H129" s="44"/>
      <c r="I129" s="44"/>
      <c r="J129" s="44"/>
      <c r="K129" s="11"/>
    </row>
    <row r="130" spans="1:11" s="9" customFormat="1" ht="11.2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11"/>
    </row>
    <row r="131" spans="1:11" s="9" customFormat="1" ht="11.25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11"/>
    </row>
    <row r="132" spans="1:11" s="9" customFormat="1" ht="11.25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11"/>
    </row>
    <row r="133" spans="1:11" s="9" customFormat="1" ht="11.25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11"/>
    </row>
    <row r="134" spans="1:11" s="9" customFormat="1" ht="11.25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11"/>
    </row>
    <row r="135" spans="1:11" s="9" customFormat="1" ht="11.25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11"/>
    </row>
    <row r="136" spans="1:11" s="9" customFormat="1" ht="11.25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11"/>
    </row>
    <row r="137" spans="1:11" s="9" customFormat="1" ht="11.25">
      <c r="A137" s="43"/>
      <c r="B137" s="44"/>
      <c r="C137" s="44"/>
      <c r="D137" s="44"/>
      <c r="E137" s="44"/>
      <c r="F137" s="44"/>
      <c r="G137" s="44"/>
      <c r="H137" s="44"/>
      <c r="I137" s="44"/>
      <c r="J137" s="44"/>
      <c r="K137" s="11"/>
    </row>
    <row r="138" spans="1:11" s="9" customFormat="1" ht="11.2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11"/>
    </row>
    <row r="139" spans="1:11" s="9" customFormat="1" ht="11.25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11"/>
    </row>
    <row r="140" spans="1:11" s="9" customFormat="1" ht="12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11"/>
    </row>
    <row r="141" spans="1:11" s="9" customFormat="1" ht="12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11"/>
    </row>
    <row r="142" spans="1:11" s="9" customFormat="1" ht="12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11"/>
    </row>
    <row r="143" spans="1:11" s="9" customFormat="1" ht="12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11"/>
    </row>
    <row r="144" spans="1:11" s="9" customFormat="1" ht="12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11"/>
    </row>
    <row r="145" spans="1:11" s="9" customFormat="1" ht="1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11"/>
    </row>
    <row r="146" spans="1:11" s="9" customFormat="1" ht="12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11"/>
    </row>
    <row r="147" spans="1:11" s="9" customFormat="1" ht="12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11"/>
    </row>
    <row r="148" spans="1:11" s="9" customFormat="1" ht="11.25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11"/>
    </row>
    <row r="149" spans="1:11" s="3" customFormat="1" ht="21">
      <c r="A149" s="72" t="s">
        <v>23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23"/>
    </row>
    <row r="150" spans="1:11" s="3" customFormat="1" ht="21">
      <c r="A150" s="73" t="s">
        <v>41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22"/>
    </row>
    <row r="151" spans="1:11" s="3" customFormat="1" ht="21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15"/>
    </row>
    <row r="152" spans="1:11" s="20" customFormat="1" ht="87" customHeight="1">
      <c r="A152" s="48" t="s">
        <v>2</v>
      </c>
      <c r="B152" s="48" t="s">
        <v>1</v>
      </c>
      <c r="C152" s="48" t="s">
        <v>0</v>
      </c>
      <c r="D152" s="49" t="s">
        <v>25</v>
      </c>
      <c r="E152" s="48" t="s">
        <v>21</v>
      </c>
      <c r="F152" s="45" t="s">
        <v>22</v>
      </c>
      <c r="G152" s="48" t="s">
        <v>28</v>
      </c>
      <c r="H152" s="48" t="s">
        <v>24</v>
      </c>
      <c r="I152" s="45" t="s">
        <v>26</v>
      </c>
      <c r="J152" s="48" t="s">
        <v>20</v>
      </c>
      <c r="K152" s="17"/>
    </row>
    <row r="153" spans="1:11" s="10" customFormat="1" ht="15.75" customHeight="1">
      <c r="A153" s="40" t="s">
        <v>3</v>
      </c>
      <c r="B153" s="66">
        <v>9715988</v>
      </c>
      <c r="C153" s="66">
        <v>1891483</v>
      </c>
      <c r="D153" s="66">
        <v>132798</v>
      </c>
      <c r="E153" s="66">
        <v>978831</v>
      </c>
      <c r="F153" s="66">
        <v>620064</v>
      </c>
      <c r="G153" s="66">
        <v>8583</v>
      </c>
      <c r="H153" s="66">
        <v>131215</v>
      </c>
      <c r="I153" s="66">
        <v>-28443</v>
      </c>
      <c r="J153" s="33">
        <f aca="true" t="shared" si="28" ref="J153:J169">SUM(B153:I153)</f>
        <v>13450519</v>
      </c>
      <c r="K153" s="12"/>
    </row>
    <row r="154" spans="1:11" s="10" customFormat="1" ht="15.75" customHeight="1">
      <c r="A154" s="40" t="s">
        <v>4</v>
      </c>
      <c r="B154" s="66">
        <v>26490268</v>
      </c>
      <c r="C154" s="66">
        <v>5157056</v>
      </c>
      <c r="D154" s="66">
        <v>362069</v>
      </c>
      <c r="E154" s="66">
        <v>2668745</v>
      </c>
      <c r="F154" s="66">
        <v>1690581</v>
      </c>
      <c r="G154" s="66">
        <v>23401</v>
      </c>
      <c r="H154" s="66">
        <v>357752</v>
      </c>
      <c r="I154" s="66">
        <v>-77548</v>
      </c>
      <c r="J154" s="33">
        <f t="shared" si="28"/>
        <v>36672324</v>
      </c>
      <c r="K154" s="13"/>
    </row>
    <row r="155" spans="1:11" s="10" customFormat="1" ht="15.75" customHeight="1">
      <c r="A155" s="40" t="s">
        <v>5</v>
      </c>
      <c r="B155" s="66">
        <v>12193653</v>
      </c>
      <c r="C155" s="66">
        <v>2373828</v>
      </c>
      <c r="D155" s="66">
        <v>166663</v>
      </c>
      <c r="E155" s="66">
        <v>1228442</v>
      </c>
      <c r="F155" s="66">
        <v>778186</v>
      </c>
      <c r="G155" s="66">
        <v>10772</v>
      </c>
      <c r="H155" s="66">
        <v>164676</v>
      </c>
      <c r="I155" s="66">
        <v>-35696</v>
      </c>
      <c r="J155" s="33">
        <f t="shared" si="28"/>
        <v>16880524</v>
      </c>
      <c r="K155" s="12"/>
    </row>
    <row r="156" spans="1:11" s="21" customFormat="1" ht="15.75" customHeight="1">
      <c r="A156" s="40" t="s">
        <v>6</v>
      </c>
      <c r="B156" s="66">
        <v>72391668</v>
      </c>
      <c r="C156" s="66">
        <v>14093020</v>
      </c>
      <c r="D156" s="66">
        <v>989450</v>
      </c>
      <c r="E156" s="66">
        <v>7293051</v>
      </c>
      <c r="F156" s="66">
        <v>4619961</v>
      </c>
      <c r="G156" s="66">
        <v>63949</v>
      </c>
      <c r="H156" s="66">
        <v>977651</v>
      </c>
      <c r="I156" s="66">
        <v>-211922</v>
      </c>
      <c r="J156" s="33">
        <f t="shared" si="28"/>
        <v>100216828</v>
      </c>
      <c r="K156" s="14"/>
    </row>
    <row r="157" spans="1:11" s="8" customFormat="1" ht="15.75" customHeight="1">
      <c r="A157" s="40" t="s">
        <v>7</v>
      </c>
      <c r="B157" s="66">
        <v>21496261</v>
      </c>
      <c r="C157" s="66">
        <v>4184836</v>
      </c>
      <c r="D157" s="66">
        <v>293811</v>
      </c>
      <c r="E157" s="66">
        <v>2165627</v>
      </c>
      <c r="F157" s="66">
        <v>1371869</v>
      </c>
      <c r="G157" s="66">
        <v>18989</v>
      </c>
      <c r="H157" s="66">
        <v>290308</v>
      </c>
      <c r="I157" s="66">
        <v>-62929</v>
      </c>
      <c r="J157" s="33">
        <f t="shared" si="28"/>
        <v>29758772</v>
      </c>
      <c r="K157" s="7"/>
    </row>
    <row r="158" spans="1:11" s="8" customFormat="1" ht="15.75" customHeight="1">
      <c r="A158" s="40" t="s">
        <v>8</v>
      </c>
      <c r="B158" s="66">
        <v>15448720</v>
      </c>
      <c r="C158" s="66">
        <v>3007516</v>
      </c>
      <c r="D158" s="66">
        <v>211154</v>
      </c>
      <c r="E158" s="66">
        <v>1556371</v>
      </c>
      <c r="F158" s="66">
        <v>985921</v>
      </c>
      <c r="G158" s="66">
        <v>13647</v>
      </c>
      <c r="H158" s="66">
        <v>208635</v>
      </c>
      <c r="I158" s="66">
        <v>-45225</v>
      </c>
      <c r="J158" s="33">
        <f t="shared" si="28"/>
        <v>21386739</v>
      </c>
      <c r="K158" s="7"/>
    </row>
    <row r="159" spans="1:10" ht="15.75" customHeight="1">
      <c r="A159" s="40" t="s">
        <v>9</v>
      </c>
      <c r="B159" s="66">
        <v>8905982</v>
      </c>
      <c r="C159" s="66">
        <v>1733793</v>
      </c>
      <c r="D159" s="66">
        <v>121727</v>
      </c>
      <c r="E159" s="66">
        <v>897227</v>
      </c>
      <c r="F159" s="66">
        <v>568370</v>
      </c>
      <c r="G159" s="66">
        <v>7867</v>
      </c>
      <c r="H159" s="66">
        <v>120276</v>
      </c>
      <c r="I159" s="66">
        <v>-26072</v>
      </c>
      <c r="J159" s="33">
        <f t="shared" si="28"/>
        <v>12329170</v>
      </c>
    </row>
    <row r="160" spans="1:10" ht="15.75" customHeight="1">
      <c r="A160" s="40" t="s">
        <v>10</v>
      </c>
      <c r="B160" s="66">
        <v>18104378</v>
      </c>
      <c r="C160" s="66">
        <v>3524513</v>
      </c>
      <c r="D160" s="66">
        <v>247451</v>
      </c>
      <c r="E160" s="66">
        <v>1823914</v>
      </c>
      <c r="F160" s="66">
        <v>1155403</v>
      </c>
      <c r="G160" s="66">
        <v>15992</v>
      </c>
      <c r="H160" s="66">
        <v>244500</v>
      </c>
      <c r="I160" s="66">
        <v>-52999</v>
      </c>
      <c r="J160" s="33">
        <f t="shared" si="28"/>
        <v>25063152</v>
      </c>
    </row>
    <row r="161" spans="1:10" ht="15.75" customHeight="1">
      <c r="A161" s="40" t="s">
        <v>11</v>
      </c>
      <c r="B161" s="66">
        <v>8849526</v>
      </c>
      <c r="C161" s="66">
        <v>1722802</v>
      </c>
      <c r="D161" s="66">
        <v>120955</v>
      </c>
      <c r="E161" s="66">
        <v>891540</v>
      </c>
      <c r="F161" s="66">
        <v>564769</v>
      </c>
      <c r="G161" s="66">
        <v>7817</v>
      </c>
      <c r="H161" s="66">
        <v>119513</v>
      </c>
      <c r="I161" s="66">
        <v>-25906</v>
      </c>
      <c r="J161" s="33">
        <f t="shared" si="28"/>
        <v>12251016</v>
      </c>
    </row>
    <row r="162" spans="1:10" ht="15.75" customHeight="1">
      <c r="A162" s="40" t="s">
        <v>12</v>
      </c>
      <c r="B162" s="66">
        <v>10796918</v>
      </c>
      <c r="C162" s="66">
        <v>2101916</v>
      </c>
      <c r="D162" s="66">
        <v>147572</v>
      </c>
      <c r="E162" s="66">
        <v>1087728</v>
      </c>
      <c r="F162" s="66">
        <v>689048</v>
      </c>
      <c r="G162" s="66">
        <v>9538</v>
      </c>
      <c r="H162" s="66">
        <v>145813</v>
      </c>
      <c r="I162" s="66">
        <v>-31607</v>
      </c>
      <c r="J162" s="33">
        <f t="shared" si="28"/>
        <v>14946926</v>
      </c>
    </row>
    <row r="163" spans="1:10" ht="15.75" customHeight="1">
      <c r="A163" s="40" t="s">
        <v>13</v>
      </c>
      <c r="B163" s="66">
        <v>9075621</v>
      </c>
      <c r="C163" s="66">
        <v>1766818</v>
      </c>
      <c r="D163" s="66">
        <v>124046</v>
      </c>
      <c r="E163" s="66">
        <v>914317</v>
      </c>
      <c r="F163" s="66">
        <v>579197</v>
      </c>
      <c r="G163" s="66">
        <v>8017</v>
      </c>
      <c r="H163" s="66">
        <v>122566</v>
      </c>
      <c r="I163" s="66">
        <v>-26568</v>
      </c>
      <c r="J163" s="33">
        <f t="shared" si="28"/>
        <v>12564014</v>
      </c>
    </row>
    <row r="164" spans="1:10" ht="15.75" customHeight="1">
      <c r="A164" s="40" t="s">
        <v>14</v>
      </c>
      <c r="B164" s="66">
        <v>17290527</v>
      </c>
      <c r="C164" s="66">
        <v>3366074</v>
      </c>
      <c r="D164" s="66">
        <v>236327</v>
      </c>
      <c r="E164" s="66">
        <v>1741923</v>
      </c>
      <c r="F164" s="66">
        <v>1103463</v>
      </c>
      <c r="G164" s="66">
        <v>15274</v>
      </c>
      <c r="H164" s="66">
        <v>233509</v>
      </c>
      <c r="I164" s="66">
        <v>-50617</v>
      </c>
      <c r="J164" s="33">
        <f t="shared" si="28"/>
        <v>23936480</v>
      </c>
    </row>
    <row r="165" spans="1:10" ht="15.75" customHeight="1">
      <c r="A165" s="40" t="s">
        <v>15</v>
      </c>
      <c r="B165" s="66">
        <v>12344523</v>
      </c>
      <c r="C165" s="66">
        <v>2403199</v>
      </c>
      <c r="D165" s="66">
        <v>168725</v>
      </c>
      <c r="E165" s="66">
        <v>1243641</v>
      </c>
      <c r="F165" s="66">
        <v>787815</v>
      </c>
      <c r="G165" s="66">
        <v>10904</v>
      </c>
      <c r="H165" s="66">
        <v>166713</v>
      </c>
      <c r="I165" s="66">
        <v>-36138</v>
      </c>
      <c r="J165" s="33">
        <f t="shared" si="28"/>
        <v>17089382</v>
      </c>
    </row>
    <row r="166" spans="1:10" ht="15.75" customHeight="1">
      <c r="A166" s="40" t="s">
        <v>16</v>
      </c>
      <c r="B166" s="66">
        <v>13294220</v>
      </c>
      <c r="C166" s="66">
        <v>2588084</v>
      </c>
      <c r="D166" s="66">
        <v>181706</v>
      </c>
      <c r="E166" s="66">
        <v>1339318</v>
      </c>
      <c r="F166" s="66">
        <v>848423</v>
      </c>
      <c r="G166" s="66">
        <v>11744</v>
      </c>
      <c r="H166" s="66">
        <v>179539</v>
      </c>
      <c r="I166" s="66">
        <v>-38918</v>
      </c>
      <c r="J166" s="33">
        <f t="shared" si="28"/>
        <v>18404116</v>
      </c>
    </row>
    <row r="167" spans="1:10" ht="15.75" customHeight="1">
      <c r="A167" s="40" t="s">
        <v>17</v>
      </c>
      <c r="B167" s="66">
        <v>9276465</v>
      </c>
      <c r="C167" s="66">
        <v>1805918</v>
      </c>
      <c r="D167" s="66">
        <v>126791</v>
      </c>
      <c r="E167" s="66">
        <v>934551</v>
      </c>
      <c r="F167" s="66">
        <v>592014</v>
      </c>
      <c r="G167" s="66">
        <v>8195</v>
      </c>
      <c r="H167" s="66">
        <v>125278</v>
      </c>
      <c r="I167" s="66">
        <v>-27156</v>
      </c>
      <c r="J167" s="33">
        <f t="shared" si="28"/>
        <v>12842056</v>
      </c>
    </row>
    <row r="168" spans="1:10" ht="15.75" customHeight="1">
      <c r="A168" s="40" t="s">
        <v>18</v>
      </c>
      <c r="B168" s="66">
        <v>9069313</v>
      </c>
      <c r="C168" s="66">
        <v>1765590</v>
      </c>
      <c r="D168" s="66">
        <v>123959</v>
      </c>
      <c r="E168" s="66">
        <v>913682</v>
      </c>
      <c r="F168" s="66">
        <v>578794</v>
      </c>
      <c r="G168" s="66">
        <v>8012</v>
      </c>
      <c r="H168" s="66">
        <v>122481</v>
      </c>
      <c r="I168" s="66">
        <v>-26550</v>
      </c>
      <c r="J168" s="33">
        <f t="shared" si="28"/>
        <v>12555281</v>
      </c>
    </row>
    <row r="169" spans="1:10" ht="15.75" customHeight="1">
      <c r="A169" s="41" t="s">
        <v>19</v>
      </c>
      <c r="B169" s="68">
        <v>14822640</v>
      </c>
      <c r="C169" s="68">
        <v>2885632</v>
      </c>
      <c r="D169" s="68">
        <v>202596</v>
      </c>
      <c r="E169" s="68">
        <v>1493297</v>
      </c>
      <c r="F169" s="68">
        <v>945965</v>
      </c>
      <c r="G169" s="68">
        <v>13094</v>
      </c>
      <c r="H169" s="68">
        <v>200180</v>
      </c>
      <c r="I169" s="68">
        <v>-43392</v>
      </c>
      <c r="J169" s="34">
        <f t="shared" si="28"/>
        <v>20520012</v>
      </c>
    </row>
    <row r="170" spans="1:10" ht="15.75" customHeight="1">
      <c r="A170" s="42" t="s">
        <v>20</v>
      </c>
      <c r="B170" s="35">
        <f>SUM(B153:B169)</f>
        <v>289566671</v>
      </c>
      <c r="C170" s="35">
        <f aca="true" t="shared" si="29" ref="C170:I170">SUM(C153:C169)</f>
        <v>56372078</v>
      </c>
      <c r="D170" s="35">
        <f t="shared" si="29"/>
        <v>3957800</v>
      </c>
      <c r="E170" s="35">
        <f t="shared" si="29"/>
        <v>29172205</v>
      </c>
      <c r="F170" s="35">
        <f t="shared" si="29"/>
        <v>18479843</v>
      </c>
      <c r="G170" s="35">
        <f t="shared" si="29"/>
        <v>255795</v>
      </c>
      <c r="H170" s="35">
        <f t="shared" si="29"/>
        <v>3910605</v>
      </c>
      <c r="I170" s="35">
        <f t="shared" si="29"/>
        <v>-847686</v>
      </c>
      <c r="J170" s="35">
        <f>SUM(J153:J169)</f>
        <v>400867311</v>
      </c>
    </row>
    <row r="171" spans="1:10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 ht="87" customHeight="1">
      <c r="A174" s="45" t="s">
        <v>2</v>
      </c>
      <c r="B174" s="53" t="s">
        <v>33</v>
      </c>
      <c r="C174" s="53" t="s">
        <v>34</v>
      </c>
      <c r="D174" s="53" t="s">
        <v>37</v>
      </c>
      <c r="E174" s="53" t="s">
        <v>38</v>
      </c>
      <c r="F174" s="54" t="s">
        <v>31</v>
      </c>
      <c r="G174" s="54" t="s">
        <v>32</v>
      </c>
      <c r="H174" s="59" t="s">
        <v>20</v>
      </c>
      <c r="I174" s="57"/>
      <c r="J174" s="50"/>
    </row>
    <row r="175" spans="1:12" ht="15.75" customHeight="1">
      <c r="A175" s="40" t="s">
        <v>3</v>
      </c>
      <c r="B175" s="65">
        <v>82466</v>
      </c>
      <c r="C175" s="66">
        <v>145350</v>
      </c>
      <c r="D175" s="65">
        <v>92971</v>
      </c>
      <c r="E175" s="65">
        <v>126372</v>
      </c>
      <c r="F175" s="66">
        <v>0</v>
      </c>
      <c r="G175" s="66">
        <v>0</v>
      </c>
      <c r="H175" s="33">
        <f>J153+B175+C175+D175+E175+F175+G175</f>
        <v>13897678</v>
      </c>
      <c r="I175" s="58"/>
      <c r="J175" s="50"/>
      <c r="L175" s="56"/>
    </row>
    <row r="176" spans="1:12" ht="15.75" customHeight="1">
      <c r="A176" s="40" t="s">
        <v>4</v>
      </c>
      <c r="B176" s="65">
        <v>224839</v>
      </c>
      <c r="C176" s="66">
        <v>636543</v>
      </c>
      <c r="D176" s="65">
        <v>253483</v>
      </c>
      <c r="E176" s="65">
        <v>553428</v>
      </c>
      <c r="F176" s="66">
        <v>2251541</v>
      </c>
      <c r="G176" s="66">
        <v>0</v>
      </c>
      <c r="H176" s="33">
        <f aca="true" t="shared" si="30" ref="H176:H191">J154+B176+C176+D176+E176+F176+G176</f>
        <v>40592158</v>
      </c>
      <c r="I176" s="58"/>
      <c r="J176" s="50"/>
      <c r="L176" s="56"/>
    </row>
    <row r="177" spans="1:12" ht="15.75" customHeight="1">
      <c r="A177" s="40" t="s">
        <v>5</v>
      </c>
      <c r="B177" s="65">
        <v>103495</v>
      </c>
      <c r="C177" s="66">
        <v>261579</v>
      </c>
      <c r="D177" s="65">
        <v>116680</v>
      </c>
      <c r="E177" s="65">
        <v>227424</v>
      </c>
      <c r="F177" s="66">
        <v>2755269</v>
      </c>
      <c r="G177" s="66">
        <v>0</v>
      </c>
      <c r="H177" s="33">
        <f t="shared" si="30"/>
        <v>20344971</v>
      </c>
      <c r="I177" s="58"/>
      <c r="J177" s="50"/>
      <c r="L177" s="56"/>
    </row>
    <row r="178" spans="1:12" ht="15.75" customHeight="1">
      <c r="A178" s="40" t="s">
        <v>6</v>
      </c>
      <c r="B178" s="65">
        <v>614433</v>
      </c>
      <c r="C178" s="66">
        <v>1640430</v>
      </c>
      <c r="D178" s="65">
        <v>692710</v>
      </c>
      <c r="E178" s="65">
        <v>1426238</v>
      </c>
      <c r="F178" s="66">
        <v>0</v>
      </c>
      <c r="G178" s="66">
        <v>0</v>
      </c>
      <c r="H178" s="33">
        <f t="shared" si="30"/>
        <v>104590639</v>
      </c>
      <c r="I178" s="58"/>
      <c r="J178" s="50"/>
      <c r="L178" s="56"/>
    </row>
    <row r="179" spans="1:12" ht="15.75" customHeight="1">
      <c r="A179" s="40" t="s">
        <v>7</v>
      </c>
      <c r="B179" s="65">
        <v>182452</v>
      </c>
      <c r="C179" s="66">
        <v>493908</v>
      </c>
      <c r="D179" s="65">
        <v>205696</v>
      </c>
      <c r="E179" s="65">
        <v>429418</v>
      </c>
      <c r="F179" s="66">
        <v>0</v>
      </c>
      <c r="G179" s="66">
        <v>0</v>
      </c>
      <c r="H179" s="33">
        <f t="shared" si="30"/>
        <v>31070246</v>
      </c>
      <c r="I179" s="58"/>
      <c r="J179" s="50"/>
      <c r="L179" s="56"/>
    </row>
    <row r="180" spans="1:12" ht="15.75" customHeight="1">
      <c r="A180" s="40" t="s">
        <v>8</v>
      </c>
      <c r="B180" s="65">
        <v>131123</v>
      </c>
      <c r="C180" s="66">
        <v>323844</v>
      </c>
      <c r="D180" s="65">
        <v>147828</v>
      </c>
      <c r="E180" s="65">
        <v>281560</v>
      </c>
      <c r="F180" s="66">
        <v>73186</v>
      </c>
      <c r="G180" s="66">
        <v>0</v>
      </c>
      <c r="H180" s="33">
        <f t="shared" si="30"/>
        <v>22344280</v>
      </c>
      <c r="I180" s="58"/>
      <c r="J180" s="50"/>
      <c r="L180" s="56"/>
    </row>
    <row r="181" spans="1:12" ht="15.75" customHeight="1">
      <c r="A181" s="40" t="s">
        <v>9</v>
      </c>
      <c r="B181" s="65">
        <v>75591</v>
      </c>
      <c r="C181" s="66">
        <v>75617</v>
      </c>
      <c r="D181" s="65">
        <v>85221</v>
      </c>
      <c r="E181" s="65">
        <v>65744</v>
      </c>
      <c r="F181" s="66">
        <v>0</v>
      </c>
      <c r="G181" s="66">
        <v>0</v>
      </c>
      <c r="H181" s="33">
        <f t="shared" si="30"/>
        <v>12631343</v>
      </c>
      <c r="I181" s="58"/>
      <c r="J181" s="50"/>
      <c r="L181" s="56"/>
    </row>
    <row r="182" spans="1:12" ht="15.75" customHeight="1">
      <c r="A182" s="40" t="s">
        <v>10</v>
      </c>
      <c r="B182" s="65">
        <v>153663</v>
      </c>
      <c r="C182" s="66">
        <v>459281</v>
      </c>
      <c r="D182" s="65">
        <v>173239</v>
      </c>
      <c r="E182" s="65">
        <v>399312</v>
      </c>
      <c r="F182" s="66">
        <v>3423495</v>
      </c>
      <c r="G182" s="66">
        <v>0</v>
      </c>
      <c r="H182" s="33">
        <f t="shared" si="30"/>
        <v>29672142</v>
      </c>
      <c r="I182" s="58"/>
      <c r="J182" s="50"/>
      <c r="L182" s="56"/>
    </row>
    <row r="183" spans="1:12" ht="15.75" customHeight="1">
      <c r="A183" s="40" t="s">
        <v>11</v>
      </c>
      <c r="B183" s="65">
        <v>75111</v>
      </c>
      <c r="C183" s="66">
        <v>93224</v>
      </c>
      <c r="D183" s="65">
        <v>84680</v>
      </c>
      <c r="E183" s="65">
        <v>81052</v>
      </c>
      <c r="F183" s="66">
        <v>299431</v>
      </c>
      <c r="G183" s="66">
        <v>0</v>
      </c>
      <c r="H183" s="33">
        <f t="shared" si="30"/>
        <v>12884514</v>
      </c>
      <c r="I183" s="58"/>
      <c r="J183" s="50"/>
      <c r="L183" s="56"/>
    </row>
    <row r="184" spans="1:12" ht="15.75" customHeight="1">
      <c r="A184" s="40" t="s">
        <v>12</v>
      </c>
      <c r="B184" s="65">
        <v>91640</v>
      </c>
      <c r="C184" s="66">
        <v>213536</v>
      </c>
      <c r="D184" s="65">
        <v>103315</v>
      </c>
      <c r="E184" s="65">
        <v>185654</v>
      </c>
      <c r="F184" s="66">
        <v>1150851</v>
      </c>
      <c r="G184" s="66">
        <v>0</v>
      </c>
      <c r="H184" s="33">
        <f t="shared" si="30"/>
        <v>16691922</v>
      </c>
      <c r="I184" s="58"/>
      <c r="J184" s="50"/>
      <c r="L184" s="56"/>
    </row>
    <row r="185" spans="1:12" ht="15.75" customHeight="1">
      <c r="A185" s="40" t="s">
        <v>13</v>
      </c>
      <c r="B185" s="65">
        <v>77030</v>
      </c>
      <c r="C185" s="66">
        <v>75599</v>
      </c>
      <c r="D185" s="65">
        <v>86844</v>
      </c>
      <c r="E185" s="65">
        <v>65728</v>
      </c>
      <c r="F185" s="66">
        <v>0</v>
      </c>
      <c r="G185" s="66">
        <v>0</v>
      </c>
      <c r="H185" s="33">
        <f t="shared" si="30"/>
        <v>12869215</v>
      </c>
      <c r="I185" s="58"/>
      <c r="J185" s="50"/>
      <c r="L185" s="56"/>
    </row>
    <row r="186" spans="1:12" ht="15.75" customHeight="1">
      <c r="A186" s="40" t="s">
        <v>14</v>
      </c>
      <c r="B186" s="65">
        <v>146756</v>
      </c>
      <c r="C186" s="66">
        <v>392284</v>
      </c>
      <c r="D186" s="65">
        <v>165452</v>
      </c>
      <c r="E186" s="65">
        <v>341063</v>
      </c>
      <c r="F186" s="66">
        <v>0</v>
      </c>
      <c r="G186" s="66">
        <v>0</v>
      </c>
      <c r="H186" s="33">
        <f t="shared" si="30"/>
        <v>24982035</v>
      </c>
      <c r="I186" s="58"/>
      <c r="J186" s="50"/>
      <c r="L186" s="56"/>
    </row>
    <row r="187" spans="1:12" ht="15.75" customHeight="1">
      <c r="A187" s="40" t="s">
        <v>15</v>
      </c>
      <c r="B187" s="65">
        <v>104776</v>
      </c>
      <c r="C187" s="66">
        <v>294769</v>
      </c>
      <c r="D187" s="65">
        <v>118124</v>
      </c>
      <c r="E187" s="65">
        <v>256280</v>
      </c>
      <c r="F187" s="66">
        <v>0</v>
      </c>
      <c r="G187" s="66">
        <v>0</v>
      </c>
      <c r="H187" s="33">
        <f t="shared" si="30"/>
        <v>17863331</v>
      </c>
      <c r="I187" s="58"/>
      <c r="J187" s="50"/>
      <c r="L187" s="56"/>
    </row>
    <row r="188" spans="1:12" ht="15.75" customHeight="1">
      <c r="A188" s="40" t="s">
        <v>16</v>
      </c>
      <c r="B188" s="65">
        <v>112836</v>
      </c>
      <c r="C188" s="66">
        <v>221897</v>
      </c>
      <c r="D188" s="65">
        <v>127211</v>
      </c>
      <c r="E188" s="65">
        <v>192924</v>
      </c>
      <c r="F188" s="66">
        <v>1167348</v>
      </c>
      <c r="G188" s="66">
        <v>0</v>
      </c>
      <c r="H188" s="33">
        <f t="shared" si="30"/>
        <v>20226332</v>
      </c>
      <c r="I188" s="58"/>
      <c r="J188" s="50"/>
      <c r="L188" s="56"/>
    </row>
    <row r="189" spans="1:12" ht="15.75" customHeight="1">
      <c r="A189" s="40" t="s">
        <v>17</v>
      </c>
      <c r="B189" s="65">
        <v>78735</v>
      </c>
      <c r="C189" s="66">
        <v>118613</v>
      </c>
      <c r="D189" s="65">
        <v>88766</v>
      </c>
      <c r="E189" s="65">
        <v>103126</v>
      </c>
      <c r="F189" s="66">
        <v>929566</v>
      </c>
      <c r="G189" s="66">
        <v>0</v>
      </c>
      <c r="H189" s="33">
        <f t="shared" si="30"/>
        <v>14160862</v>
      </c>
      <c r="I189" s="58"/>
      <c r="J189" s="50"/>
      <c r="L189" s="56"/>
    </row>
    <row r="190" spans="1:12" ht="15.75" customHeight="1">
      <c r="A190" s="40" t="s">
        <v>18</v>
      </c>
      <c r="B190" s="65">
        <v>76977</v>
      </c>
      <c r="C190" s="66">
        <v>137194</v>
      </c>
      <c r="D190" s="65">
        <v>86784</v>
      </c>
      <c r="E190" s="65">
        <v>119280</v>
      </c>
      <c r="F190" s="66">
        <v>0</v>
      </c>
      <c r="G190" s="66">
        <v>0</v>
      </c>
      <c r="H190" s="33">
        <f t="shared" si="30"/>
        <v>12975516</v>
      </c>
      <c r="I190" s="58"/>
      <c r="J190" s="50"/>
      <c r="L190" s="56"/>
    </row>
    <row r="191" spans="1:12" ht="15.75" customHeight="1">
      <c r="A191" s="41" t="s">
        <v>19</v>
      </c>
      <c r="B191" s="67">
        <v>125809</v>
      </c>
      <c r="C191" s="68">
        <v>151040</v>
      </c>
      <c r="D191" s="65">
        <v>141837</v>
      </c>
      <c r="E191" s="67">
        <v>131318</v>
      </c>
      <c r="F191" s="68">
        <v>0</v>
      </c>
      <c r="G191" s="68">
        <v>0</v>
      </c>
      <c r="H191" s="33">
        <f t="shared" si="30"/>
        <v>21070016</v>
      </c>
      <c r="I191" s="58"/>
      <c r="J191" s="50"/>
      <c r="L191" s="56"/>
    </row>
    <row r="192" spans="1:12" ht="15.75" customHeight="1">
      <c r="A192" s="42" t="s">
        <v>20</v>
      </c>
      <c r="B192" s="55">
        <f aca="true" t="shared" si="31" ref="B192:G192">SUM(B175:B191)</f>
        <v>2457732</v>
      </c>
      <c r="C192" s="55">
        <f t="shared" si="31"/>
        <v>5734708</v>
      </c>
      <c r="D192" s="55">
        <f t="shared" si="31"/>
        <v>2770841</v>
      </c>
      <c r="E192" s="55">
        <f t="shared" si="31"/>
        <v>4985921</v>
      </c>
      <c r="F192" s="55">
        <f t="shared" si="31"/>
        <v>12050687</v>
      </c>
      <c r="G192" s="55">
        <f t="shared" si="31"/>
        <v>0</v>
      </c>
      <c r="H192" s="35">
        <f>SUM(H175:H191)</f>
        <v>428867200</v>
      </c>
      <c r="I192" s="58"/>
      <c r="J192" s="50"/>
      <c r="L192" s="56"/>
    </row>
    <row r="193" spans="1:10" ht="12.75">
      <c r="A193" s="50"/>
      <c r="B193" s="50"/>
      <c r="C193" s="50"/>
      <c r="D193" s="50"/>
      <c r="E193" s="50"/>
      <c r="F193" s="50"/>
      <c r="G193" s="50"/>
      <c r="H193" s="64"/>
      <c r="I193" s="63"/>
      <c r="J193" s="50"/>
    </row>
    <row r="194" spans="1:10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1:10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1:10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1:10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1:10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1:10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1:10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1:10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</row>
    <row r="205" spans="1:10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</row>
    <row r="206" spans="1:10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</row>
    <row r="207" spans="1:10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</row>
    <row r="208" spans="1:10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</row>
    <row r="209" spans="1:10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</row>
    <row r="210" spans="1:10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</row>
    <row r="211" spans="1:10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</row>
    <row r="212" spans="1:10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</row>
    <row r="214" spans="1:10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</row>
    <row r="215" spans="1:10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</row>
    <row r="216" spans="1:10" ht="15">
      <c r="A216" s="72" t="s">
        <v>23</v>
      </c>
      <c r="B216" s="72"/>
      <c r="C216" s="72"/>
      <c r="D216" s="72"/>
      <c r="E216" s="72"/>
      <c r="F216" s="72"/>
      <c r="G216" s="72"/>
      <c r="H216" s="72"/>
      <c r="I216" s="72"/>
      <c r="J216" s="72"/>
    </row>
    <row r="217" spans="1:10" ht="15">
      <c r="A217" s="73" t="s">
        <v>42</v>
      </c>
      <c r="B217" s="73"/>
      <c r="C217" s="73"/>
      <c r="D217" s="73"/>
      <c r="E217" s="73"/>
      <c r="F217" s="73"/>
      <c r="G217" s="73"/>
      <c r="H217" s="73"/>
      <c r="I217" s="73"/>
      <c r="J217" s="73"/>
    </row>
    <row r="218" spans="1:10" ht="21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</row>
    <row r="219" spans="1:10" ht="87" customHeight="1">
      <c r="A219" s="48" t="s">
        <v>2</v>
      </c>
      <c r="B219" s="48" t="s">
        <v>1</v>
      </c>
      <c r="C219" s="48" t="s">
        <v>0</v>
      </c>
      <c r="D219" s="49" t="s">
        <v>25</v>
      </c>
      <c r="E219" s="48" t="s">
        <v>21</v>
      </c>
      <c r="F219" s="45" t="s">
        <v>22</v>
      </c>
      <c r="G219" s="48" t="s">
        <v>28</v>
      </c>
      <c r="H219" s="48" t="s">
        <v>24</v>
      </c>
      <c r="I219" s="45" t="s">
        <v>26</v>
      </c>
      <c r="J219" s="48" t="s">
        <v>20</v>
      </c>
    </row>
    <row r="220" spans="1:10" ht="15.75" customHeight="1">
      <c r="A220" s="40" t="s">
        <v>3</v>
      </c>
      <c r="B220" s="33">
        <v>9160545</v>
      </c>
      <c r="C220" s="33">
        <v>1760278</v>
      </c>
      <c r="D220" s="33">
        <v>156399</v>
      </c>
      <c r="E220" s="33">
        <v>981007</v>
      </c>
      <c r="F220" s="33">
        <v>627855</v>
      </c>
      <c r="G220" s="33">
        <v>6524</v>
      </c>
      <c r="H220" s="33">
        <v>71488</v>
      </c>
      <c r="I220" s="33">
        <v>23325</v>
      </c>
      <c r="J220" s="33">
        <f aca="true" t="shared" si="32" ref="J220:J236">SUM(B220:I220)</f>
        <v>12787421</v>
      </c>
    </row>
    <row r="221" spans="1:10" ht="15.75" customHeight="1">
      <c r="A221" s="40" t="s">
        <v>4</v>
      </c>
      <c r="B221" s="33">
        <v>28083119</v>
      </c>
      <c r="C221" s="33">
        <v>5396418</v>
      </c>
      <c r="D221" s="33">
        <v>479465</v>
      </c>
      <c r="E221" s="33">
        <v>3007434</v>
      </c>
      <c r="F221" s="33">
        <v>1924790</v>
      </c>
      <c r="G221" s="33">
        <v>19997</v>
      </c>
      <c r="H221" s="33">
        <v>219158</v>
      </c>
      <c r="I221" s="33">
        <v>71506</v>
      </c>
      <c r="J221" s="33">
        <f t="shared" si="32"/>
        <v>39201887</v>
      </c>
    </row>
    <row r="222" spans="1:10" ht="15.75" customHeight="1">
      <c r="A222" s="40" t="s">
        <v>5</v>
      </c>
      <c r="B222" s="33">
        <v>11547346</v>
      </c>
      <c r="C222" s="33">
        <v>2218924</v>
      </c>
      <c r="D222" s="33">
        <v>197148</v>
      </c>
      <c r="E222" s="33">
        <v>1236611</v>
      </c>
      <c r="F222" s="33">
        <v>791444</v>
      </c>
      <c r="G222" s="33">
        <v>8223</v>
      </c>
      <c r="H222" s="33">
        <v>90116</v>
      </c>
      <c r="I222" s="33">
        <v>29401</v>
      </c>
      <c r="J222" s="33">
        <f t="shared" si="32"/>
        <v>16119213</v>
      </c>
    </row>
    <row r="223" spans="1:10" ht="15.75" customHeight="1">
      <c r="A223" s="40" t="s">
        <v>6</v>
      </c>
      <c r="B223" s="33">
        <v>68101779</v>
      </c>
      <c r="C223" s="33">
        <v>13086356</v>
      </c>
      <c r="D223" s="33">
        <v>1162705</v>
      </c>
      <c r="E223" s="33">
        <v>7293051</v>
      </c>
      <c r="F223" s="33">
        <v>4667631</v>
      </c>
      <c r="G223" s="33">
        <v>48493</v>
      </c>
      <c r="H223" s="33">
        <v>531461</v>
      </c>
      <c r="I223" s="33">
        <v>173403</v>
      </c>
      <c r="J223" s="33">
        <f t="shared" si="32"/>
        <v>95064879</v>
      </c>
    </row>
    <row r="224" spans="1:10" ht="15.75" customHeight="1">
      <c r="A224" s="40" t="s">
        <v>7</v>
      </c>
      <c r="B224" s="33">
        <v>20016476</v>
      </c>
      <c r="C224" s="33">
        <v>3846342</v>
      </c>
      <c r="D224" s="33">
        <v>341743</v>
      </c>
      <c r="E224" s="33">
        <v>2143574</v>
      </c>
      <c r="F224" s="33">
        <v>1371910</v>
      </c>
      <c r="G224" s="33">
        <v>14253</v>
      </c>
      <c r="H224" s="33">
        <v>156207</v>
      </c>
      <c r="I224" s="33">
        <v>50966</v>
      </c>
      <c r="J224" s="33">
        <f t="shared" si="32"/>
        <v>27941471</v>
      </c>
    </row>
    <row r="225" spans="1:10" ht="15.75" customHeight="1">
      <c r="A225" s="40" t="s">
        <v>8</v>
      </c>
      <c r="B225" s="33">
        <v>13658424</v>
      </c>
      <c r="C225" s="33">
        <v>2624586</v>
      </c>
      <c r="D225" s="33">
        <v>233192</v>
      </c>
      <c r="E225" s="33">
        <v>1462687</v>
      </c>
      <c r="F225" s="33">
        <v>936135</v>
      </c>
      <c r="G225" s="33">
        <v>9726</v>
      </c>
      <c r="H225" s="33">
        <v>106589</v>
      </c>
      <c r="I225" s="33">
        <v>34776</v>
      </c>
      <c r="J225" s="33">
        <f t="shared" si="32"/>
        <v>19066115</v>
      </c>
    </row>
    <row r="226" spans="1:10" ht="15.75" customHeight="1">
      <c r="A226" s="40" t="s">
        <v>9</v>
      </c>
      <c r="B226" s="33">
        <v>8457391</v>
      </c>
      <c r="C226" s="33">
        <v>1625162</v>
      </c>
      <c r="D226" s="33">
        <v>144394</v>
      </c>
      <c r="E226" s="33">
        <v>905706</v>
      </c>
      <c r="F226" s="33">
        <v>579662</v>
      </c>
      <c r="G226" s="33">
        <v>6022</v>
      </c>
      <c r="H226" s="33">
        <v>66001</v>
      </c>
      <c r="I226" s="33">
        <v>21534</v>
      </c>
      <c r="J226" s="33">
        <f t="shared" si="32"/>
        <v>11805872</v>
      </c>
    </row>
    <row r="227" spans="1:10" ht="15.75" customHeight="1">
      <c r="A227" s="40" t="s">
        <v>10</v>
      </c>
      <c r="B227" s="33">
        <v>18379240</v>
      </c>
      <c r="C227" s="33">
        <v>3531733</v>
      </c>
      <c r="D227" s="33">
        <v>313790</v>
      </c>
      <c r="E227" s="33">
        <v>1968241</v>
      </c>
      <c r="F227" s="33">
        <v>1259696</v>
      </c>
      <c r="G227" s="33">
        <v>13086</v>
      </c>
      <c r="H227" s="33">
        <v>143430</v>
      </c>
      <c r="I227" s="33">
        <v>46799</v>
      </c>
      <c r="J227" s="33">
        <f t="shared" si="32"/>
        <v>25656015</v>
      </c>
    </row>
    <row r="228" spans="1:10" ht="15.75" customHeight="1">
      <c r="A228" s="40" t="s">
        <v>11</v>
      </c>
      <c r="B228" s="33">
        <v>8328380</v>
      </c>
      <c r="C228" s="33">
        <v>1600372</v>
      </c>
      <c r="D228" s="33">
        <v>142191</v>
      </c>
      <c r="E228" s="33">
        <v>891890</v>
      </c>
      <c r="F228" s="33">
        <v>570820</v>
      </c>
      <c r="G228" s="33">
        <v>5930</v>
      </c>
      <c r="H228" s="33">
        <v>64994</v>
      </c>
      <c r="I228" s="33">
        <v>21205</v>
      </c>
      <c r="J228" s="33">
        <f t="shared" si="32"/>
        <v>11625782</v>
      </c>
    </row>
    <row r="229" spans="1:10" ht="15.75" customHeight="1">
      <c r="A229" s="40" t="s">
        <v>12</v>
      </c>
      <c r="B229" s="33">
        <v>9802766</v>
      </c>
      <c r="C229" s="33">
        <v>1883688</v>
      </c>
      <c r="D229" s="33">
        <v>167363</v>
      </c>
      <c r="E229" s="33">
        <v>1049783</v>
      </c>
      <c r="F229" s="33">
        <v>671872</v>
      </c>
      <c r="G229" s="33">
        <v>6980</v>
      </c>
      <c r="H229" s="33">
        <v>76500</v>
      </c>
      <c r="I229" s="33">
        <v>24960</v>
      </c>
      <c r="J229" s="33">
        <f t="shared" si="32"/>
        <v>13683912</v>
      </c>
    </row>
    <row r="230" spans="1:10" ht="15.75" customHeight="1">
      <c r="A230" s="40" t="s">
        <v>13</v>
      </c>
      <c r="B230" s="33">
        <v>7968429</v>
      </c>
      <c r="C230" s="33">
        <v>1531204</v>
      </c>
      <c r="D230" s="33">
        <v>136045</v>
      </c>
      <c r="E230" s="33">
        <v>853343</v>
      </c>
      <c r="F230" s="33">
        <v>546149</v>
      </c>
      <c r="G230" s="33">
        <v>5674</v>
      </c>
      <c r="H230" s="33">
        <v>62185</v>
      </c>
      <c r="I230" s="33">
        <v>20289</v>
      </c>
      <c r="J230" s="33">
        <f t="shared" si="32"/>
        <v>11123318</v>
      </c>
    </row>
    <row r="231" spans="1:10" ht="15.75" customHeight="1">
      <c r="A231" s="40" t="s">
        <v>14</v>
      </c>
      <c r="B231" s="33">
        <v>16096048</v>
      </c>
      <c r="C231" s="33">
        <v>3092998</v>
      </c>
      <c r="D231" s="33">
        <v>274809</v>
      </c>
      <c r="E231" s="33">
        <v>1723733</v>
      </c>
      <c r="F231" s="33">
        <v>1103208</v>
      </c>
      <c r="G231" s="33">
        <v>11461</v>
      </c>
      <c r="H231" s="33">
        <v>125612</v>
      </c>
      <c r="I231" s="33">
        <v>40983</v>
      </c>
      <c r="J231" s="33">
        <f t="shared" si="32"/>
        <v>22468852</v>
      </c>
    </row>
    <row r="232" spans="1:10" ht="15.75" customHeight="1">
      <c r="A232" s="40" t="s">
        <v>15</v>
      </c>
      <c r="B232" s="33">
        <v>12128392</v>
      </c>
      <c r="C232" s="33">
        <v>2330577</v>
      </c>
      <c r="D232" s="33">
        <v>207069</v>
      </c>
      <c r="E232" s="33">
        <v>1298835</v>
      </c>
      <c r="F232" s="33">
        <v>831268</v>
      </c>
      <c r="G232" s="33">
        <v>8635</v>
      </c>
      <c r="H232" s="33">
        <v>94649</v>
      </c>
      <c r="I232" s="33">
        <v>30883</v>
      </c>
      <c r="J232" s="33">
        <f t="shared" si="32"/>
        <v>16930308</v>
      </c>
    </row>
    <row r="233" spans="1:10" ht="15.75" customHeight="1">
      <c r="A233" s="40" t="s">
        <v>16</v>
      </c>
      <c r="B233" s="33">
        <v>11727955</v>
      </c>
      <c r="C233" s="33">
        <v>2253630</v>
      </c>
      <c r="D233" s="33">
        <v>200232</v>
      </c>
      <c r="E233" s="33">
        <v>1255952</v>
      </c>
      <c r="F233" s="33">
        <v>803823</v>
      </c>
      <c r="G233" s="33">
        <v>8351</v>
      </c>
      <c r="H233" s="33">
        <v>91524</v>
      </c>
      <c r="I233" s="33">
        <v>29862</v>
      </c>
      <c r="J233" s="33">
        <f t="shared" si="32"/>
        <v>16371329</v>
      </c>
    </row>
    <row r="234" spans="1:10" ht="15.75" customHeight="1">
      <c r="A234" s="40" t="s">
        <v>17</v>
      </c>
      <c r="B234" s="33">
        <v>8304075</v>
      </c>
      <c r="C234" s="33">
        <v>1595701</v>
      </c>
      <c r="D234" s="33">
        <v>141776</v>
      </c>
      <c r="E234" s="33">
        <v>889287</v>
      </c>
      <c r="F234" s="33">
        <v>569153</v>
      </c>
      <c r="G234" s="33">
        <v>5913</v>
      </c>
      <c r="H234" s="33">
        <v>64803</v>
      </c>
      <c r="I234" s="33">
        <v>21147</v>
      </c>
      <c r="J234" s="33">
        <f t="shared" si="32"/>
        <v>11591855</v>
      </c>
    </row>
    <row r="235" spans="1:10" ht="15.75" customHeight="1">
      <c r="A235" s="40" t="s">
        <v>18</v>
      </c>
      <c r="B235" s="33">
        <v>8681853</v>
      </c>
      <c r="C235" s="33">
        <v>1668294</v>
      </c>
      <c r="D235" s="33">
        <v>148226</v>
      </c>
      <c r="E235" s="33">
        <v>929744</v>
      </c>
      <c r="F235" s="33">
        <v>595046</v>
      </c>
      <c r="G235" s="33">
        <v>6182</v>
      </c>
      <c r="H235" s="33">
        <v>67752</v>
      </c>
      <c r="I235" s="33">
        <v>22106</v>
      </c>
      <c r="J235" s="33">
        <f t="shared" si="32"/>
        <v>12119203</v>
      </c>
    </row>
    <row r="236" spans="1:10" ht="15.75" customHeight="1">
      <c r="A236" s="41" t="s">
        <v>19</v>
      </c>
      <c r="B236" s="34">
        <v>11964900</v>
      </c>
      <c r="C236" s="34">
        <v>2299161</v>
      </c>
      <c r="D236" s="34">
        <v>204277</v>
      </c>
      <c r="E236" s="34">
        <v>1281327</v>
      </c>
      <c r="F236" s="34">
        <v>820063</v>
      </c>
      <c r="G236" s="34">
        <v>8520</v>
      </c>
      <c r="H236" s="34">
        <v>93373</v>
      </c>
      <c r="I236" s="34">
        <v>30465</v>
      </c>
      <c r="J236" s="34">
        <f t="shared" si="32"/>
        <v>16702086</v>
      </c>
    </row>
    <row r="237" spans="1:10" ht="15.75" customHeight="1">
      <c r="A237" s="42" t="s">
        <v>20</v>
      </c>
      <c r="B237" s="35">
        <f>SUM(B220:B236)</f>
        <v>272407118</v>
      </c>
      <c r="C237" s="35">
        <f aca="true" t="shared" si="33" ref="C237:I237">SUM(C220:C236)</f>
        <v>52345424</v>
      </c>
      <c r="D237" s="35">
        <f t="shared" si="33"/>
        <v>4650824</v>
      </c>
      <c r="E237" s="35">
        <f t="shared" si="33"/>
        <v>29172205</v>
      </c>
      <c r="F237" s="35">
        <f t="shared" si="33"/>
        <v>18670525</v>
      </c>
      <c r="G237" s="35">
        <f t="shared" si="33"/>
        <v>193970</v>
      </c>
      <c r="H237" s="35">
        <f t="shared" si="33"/>
        <v>2125842</v>
      </c>
      <c r="I237" s="35">
        <f t="shared" si="33"/>
        <v>693610</v>
      </c>
      <c r="J237" s="35">
        <f>SUM(J220:J236)</f>
        <v>380259518</v>
      </c>
    </row>
    <row r="238" spans="1:10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</row>
    <row r="239" spans="1:10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</row>
    <row r="240" spans="1:10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87" customHeight="1">
      <c r="A241" s="45" t="s">
        <v>2</v>
      </c>
      <c r="B241" s="53" t="s">
        <v>33</v>
      </c>
      <c r="C241" s="53" t="s">
        <v>34</v>
      </c>
      <c r="D241" s="53" t="s">
        <v>37</v>
      </c>
      <c r="E241" s="53" t="s">
        <v>38</v>
      </c>
      <c r="F241" s="46" t="s">
        <v>31</v>
      </c>
      <c r="G241" s="54" t="s">
        <v>32</v>
      </c>
      <c r="H241" s="48" t="s">
        <v>20</v>
      </c>
      <c r="I241" s="1"/>
      <c r="J241" s="50"/>
    </row>
    <row r="242" spans="1:12" ht="15.75" customHeight="1">
      <c r="A242" s="40" t="s">
        <v>3</v>
      </c>
      <c r="B242" s="36">
        <v>82503</v>
      </c>
      <c r="C242" s="38">
        <v>145094</v>
      </c>
      <c r="D242" s="36">
        <v>160351</v>
      </c>
      <c r="E242" s="36">
        <v>282001</v>
      </c>
      <c r="F242" s="38">
        <v>138812</v>
      </c>
      <c r="G242" s="66">
        <v>0</v>
      </c>
      <c r="H242" s="36">
        <f>J220+B242+C242+D242+E242+F242+G242</f>
        <v>13596182</v>
      </c>
      <c r="I242" s="60"/>
      <c r="J242" s="50"/>
      <c r="L242" s="56"/>
    </row>
    <row r="243" spans="1:12" ht="15.75" customHeight="1">
      <c r="A243" s="40" t="s">
        <v>4</v>
      </c>
      <c r="B243" s="36">
        <v>252926</v>
      </c>
      <c r="C243" s="38">
        <v>635418</v>
      </c>
      <c r="D243" s="36">
        <v>491582</v>
      </c>
      <c r="E243" s="36">
        <v>1234986</v>
      </c>
      <c r="F243" s="38">
        <v>1041437</v>
      </c>
      <c r="G243" s="66">
        <v>0</v>
      </c>
      <c r="H243" s="36">
        <f aca="true" t="shared" si="34" ref="H243:H258">J221+B243+C243+D243+E243+F243+G243</f>
        <v>42858236</v>
      </c>
      <c r="I243" s="60"/>
      <c r="J243" s="50"/>
      <c r="L243" s="56"/>
    </row>
    <row r="244" spans="1:12" ht="15.75" customHeight="1">
      <c r="A244" s="40" t="s">
        <v>5</v>
      </c>
      <c r="B244" s="36">
        <v>103999</v>
      </c>
      <c r="C244" s="38">
        <v>261117</v>
      </c>
      <c r="D244" s="36">
        <v>202131</v>
      </c>
      <c r="E244" s="36">
        <v>507501</v>
      </c>
      <c r="F244" s="38">
        <v>1210235</v>
      </c>
      <c r="G244" s="66">
        <v>0</v>
      </c>
      <c r="H244" s="36">
        <f t="shared" si="34"/>
        <v>18404196</v>
      </c>
      <c r="I244" s="60"/>
      <c r="J244" s="50"/>
      <c r="L244" s="56"/>
    </row>
    <row r="245" spans="1:12" ht="15.75" customHeight="1">
      <c r="A245" s="40" t="s">
        <v>6</v>
      </c>
      <c r="B245" s="36">
        <v>613348</v>
      </c>
      <c r="C245" s="38">
        <v>1637533</v>
      </c>
      <c r="D245" s="36">
        <v>1192091</v>
      </c>
      <c r="E245" s="36">
        <v>3182676</v>
      </c>
      <c r="F245" s="38">
        <v>43312831</v>
      </c>
      <c r="G245" s="66">
        <v>0</v>
      </c>
      <c r="H245" s="36">
        <f t="shared" si="34"/>
        <v>145003358</v>
      </c>
      <c r="I245" s="60"/>
      <c r="J245" s="50"/>
      <c r="L245" s="56"/>
    </row>
    <row r="246" spans="1:12" ht="15.75" customHeight="1">
      <c r="A246" s="40" t="s">
        <v>7</v>
      </c>
      <c r="B246" s="36">
        <v>180275</v>
      </c>
      <c r="C246" s="38">
        <v>493036</v>
      </c>
      <c r="D246" s="36">
        <v>350379</v>
      </c>
      <c r="E246" s="36">
        <v>958254</v>
      </c>
      <c r="F246" s="38">
        <v>271338</v>
      </c>
      <c r="G246" s="66">
        <v>0</v>
      </c>
      <c r="H246" s="36">
        <f t="shared" si="34"/>
        <v>30194753</v>
      </c>
      <c r="I246" s="60"/>
      <c r="J246" s="50"/>
      <c r="L246" s="56"/>
    </row>
    <row r="247" spans="1:12" ht="15.75" customHeight="1">
      <c r="A247" s="40" t="s">
        <v>8</v>
      </c>
      <c r="B247" s="36">
        <v>123013</v>
      </c>
      <c r="C247" s="38">
        <v>323272</v>
      </c>
      <c r="D247" s="36">
        <v>239085</v>
      </c>
      <c r="E247" s="36">
        <v>628306</v>
      </c>
      <c r="F247" s="38">
        <v>3210768</v>
      </c>
      <c r="G247" s="66">
        <v>0</v>
      </c>
      <c r="H247" s="36">
        <f t="shared" si="34"/>
        <v>23590559</v>
      </c>
      <c r="I247" s="60"/>
      <c r="J247" s="50"/>
      <c r="L247" s="56"/>
    </row>
    <row r="248" spans="1:12" ht="15.75" customHeight="1">
      <c r="A248" s="40" t="s">
        <v>9</v>
      </c>
      <c r="B248" s="36">
        <v>76170</v>
      </c>
      <c r="C248" s="38">
        <v>75484</v>
      </c>
      <c r="D248" s="36">
        <v>148043</v>
      </c>
      <c r="E248" s="36">
        <v>146709</v>
      </c>
      <c r="F248" s="38">
        <v>710995</v>
      </c>
      <c r="G248" s="66">
        <v>0</v>
      </c>
      <c r="H248" s="36">
        <f t="shared" si="34"/>
        <v>12963273</v>
      </c>
      <c r="I248" s="60"/>
      <c r="J248" s="50"/>
      <c r="L248" s="56"/>
    </row>
    <row r="249" spans="1:12" ht="15.75" customHeight="1">
      <c r="A249" s="40" t="s">
        <v>10</v>
      </c>
      <c r="B249" s="36">
        <v>165530</v>
      </c>
      <c r="C249" s="38">
        <v>458470</v>
      </c>
      <c r="D249" s="36">
        <v>321720</v>
      </c>
      <c r="E249" s="36">
        <v>891072</v>
      </c>
      <c r="F249" s="38">
        <v>2053184</v>
      </c>
      <c r="G249" s="66">
        <v>0</v>
      </c>
      <c r="H249" s="36">
        <f t="shared" si="34"/>
        <v>29545991</v>
      </c>
      <c r="I249" s="60"/>
      <c r="J249" s="50"/>
      <c r="L249" s="56"/>
    </row>
    <row r="250" spans="1:12" ht="15.75" customHeight="1">
      <c r="A250" s="40" t="s">
        <v>11</v>
      </c>
      <c r="B250" s="36">
        <v>75008</v>
      </c>
      <c r="C250" s="38">
        <v>93059</v>
      </c>
      <c r="D250" s="36">
        <v>145785</v>
      </c>
      <c r="E250" s="36">
        <v>180869</v>
      </c>
      <c r="F250" s="38">
        <v>1015808</v>
      </c>
      <c r="G250" s="66">
        <v>0</v>
      </c>
      <c r="H250" s="36">
        <f t="shared" si="34"/>
        <v>13136311</v>
      </c>
      <c r="I250" s="60"/>
      <c r="J250" s="50"/>
      <c r="L250" s="56"/>
    </row>
    <row r="251" spans="1:12" ht="15.75" customHeight="1">
      <c r="A251" s="40" t="s">
        <v>12</v>
      </c>
      <c r="B251" s="36">
        <v>88287</v>
      </c>
      <c r="C251" s="38">
        <v>213159</v>
      </c>
      <c r="D251" s="36">
        <v>171593</v>
      </c>
      <c r="E251" s="36">
        <v>414291</v>
      </c>
      <c r="F251" s="38">
        <v>2444104</v>
      </c>
      <c r="G251" s="66">
        <v>0</v>
      </c>
      <c r="H251" s="36">
        <f t="shared" si="34"/>
        <v>17015346</v>
      </c>
      <c r="I251" s="60"/>
      <c r="J251" s="50"/>
      <c r="L251" s="56"/>
    </row>
    <row r="252" spans="1:12" ht="15.75" customHeight="1">
      <c r="A252" s="40" t="s">
        <v>13</v>
      </c>
      <c r="B252" s="36">
        <v>71766</v>
      </c>
      <c r="C252" s="38">
        <v>75466</v>
      </c>
      <c r="D252" s="36">
        <v>139484</v>
      </c>
      <c r="E252" s="36">
        <v>146674</v>
      </c>
      <c r="F252" s="38">
        <v>0</v>
      </c>
      <c r="G252" s="66">
        <v>0</v>
      </c>
      <c r="H252" s="36">
        <f t="shared" si="34"/>
        <v>11556708</v>
      </c>
      <c r="I252" s="60"/>
      <c r="J252" s="50"/>
      <c r="L252" s="56"/>
    </row>
    <row r="253" spans="1:12" ht="15.75" customHeight="1">
      <c r="A253" s="40" t="s">
        <v>14</v>
      </c>
      <c r="B253" s="36">
        <v>144967</v>
      </c>
      <c r="C253" s="38">
        <v>391591</v>
      </c>
      <c r="D253" s="36">
        <v>281754</v>
      </c>
      <c r="E253" s="36">
        <v>761088</v>
      </c>
      <c r="F253" s="38">
        <v>0</v>
      </c>
      <c r="G253" s="66">
        <v>0</v>
      </c>
      <c r="H253" s="36">
        <f t="shared" si="34"/>
        <v>24048252</v>
      </c>
      <c r="I253" s="60"/>
      <c r="J253" s="50"/>
      <c r="L253" s="56"/>
    </row>
    <row r="254" spans="1:12" ht="15.75" customHeight="1">
      <c r="A254" s="40" t="s">
        <v>15</v>
      </c>
      <c r="B254" s="36">
        <v>109233</v>
      </c>
      <c r="C254" s="38">
        <v>294248</v>
      </c>
      <c r="D254" s="36">
        <v>212302</v>
      </c>
      <c r="E254" s="36">
        <v>571895</v>
      </c>
      <c r="F254" s="38">
        <v>1492523</v>
      </c>
      <c r="G254" s="66">
        <v>0</v>
      </c>
      <c r="H254" s="36">
        <f t="shared" si="34"/>
        <v>19610509</v>
      </c>
      <c r="I254" s="60"/>
      <c r="J254" s="50"/>
      <c r="L254" s="56"/>
    </row>
    <row r="255" spans="1:12" ht="15.75" customHeight="1">
      <c r="A255" s="40" t="s">
        <v>16</v>
      </c>
      <c r="B255" s="36">
        <v>105626</v>
      </c>
      <c r="C255" s="38">
        <v>221506</v>
      </c>
      <c r="D255" s="36">
        <v>205293</v>
      </c>
      <c r="E255" s="36">
        <v>430514</v>
      </c>
      <c r="F255" s="38">
        <v>1691219</v>
      </c>
      <c r="G255" s="66">
        <v>0</v>
      </c>
      <c r="H255" s="36">
        <f t="shared" si="34"/>
        <v>19025487</v>
      </c>
      <c r="I255" s="60"/>
      <c r="J255" s="50"/>
      <c r="L255" s="56"/>
    </row>
    <row r="256" spans="1:12" ht="15.75" customHeight="1">
      <c r="A256" s="40" t="s">
        <v>17</v>
      </c>
      <c r="B256" s="36">
        <v>74789</v>
      </c>
      <c r="C256" s="38">
        <v>118404</v>
      </c>
      <c r="D256" s="36">
        <v>145359</v>
      </c>
      <c r="E256" s="36">
        <v>230128</v>
      </c>
      <c r="F256" s="38">
        <v>2486</v>
      </c>
      <c r="G256" s="66">
        <v>0</v>
      </c>
      <c r="H256" s="36">
        <f t="shared" si="34"/>
        <v>12163021</v>
      </c>
      <c r="I256" s="60"/>
      <c r="J256" s="50"/>
      <c r="L256" s="56"/>
    </row>
    <row r="257" spans="1:12" ht="15.75" customHeight="1">
      <c r="A257" s="40" t="s">
        <v>18</v>
      </c>
      <c r="B257" s="36">
        <v>78192</v>
      </c>
      <c r="C257" s="38">
        <v>136951</v>
      </c>
      <c r="D257" s="36">
        <v>151972</v>
      </c>
      <c r="E257" s="36">
        <v>266176</v>
      </c>
      <c r="F257" s="38">
        <v>0</v>
      </c>
      <c r="G257" s="66">
        <v>0</v>
      </c>
      <c r="H257" s="36">
        <f t="shared" si="34"/>
        <v>12752494</v>
      </c>
      <c r="I257" s="60"/>
      <c r="J257" s="50"/>
      <c r="L257" s="56"/>
    </row>
    <row r="258" spans="1:12" ht="15.75" customHeight="1">
      <c r="A258" s="41" t="s">
        <v>19</v>
      </c>
      <c r="B258" s="37">
        <v>107760</v>
      </c>
      <c r="C258" s="39">
        <v>150773</v>
      </c>
      <c r="D258" s="36">
        <v>209440</v>
      </c>
      <c r="E258" s="37">
        <v>293040</v>
      </c>
      <c r="F258" s="39">
        <v>3991307</v>
      </c>
      <c r="G258" s="68">
        <v>0</v>
      </c>
      <c r="H258" s="36">
        <f t="shared" si="34"/>
        <v>21454406</v>
      </c>
      <c r="I258" s="60"/>
      <c r="J258" s="50"/>
      <c r="L258" s="56"/>
    </row>
    <row r="259" spans="1:12" ht="15.75" customHeight="1">
      <c r="A259" s="42" t="s">
        <v>20</v>
      </c>
      <c r="B259" s="55">
        <f aca="true" t="shared" si="35" ref="B259:H259">SUM(B242:B258)</f>
        <v>2453392</v>
      </c>
      <c r="C259" s="55">
        <f t="shared" si="35"/>
        <v>5724581</v>
      </c>
      <c r="D259" s="55">
        <f t="shared" si="35"/>
        <v>4768364</v>
      </c>
      <c r="E259" s="55">
        <f t="shared" si="35"/>
        <v>11126180</v>
      </c>
      <c r="F259" s="35">
        <f t="shared" si="35"/>
        <v>62587047</v>
      </c>
      <c r="G259" s="55">
        <f t="shared" si="35"/>
        <v>0</v>
      </c>
      <c r="H259" s="35">
        <f t="shared" si="35"/>
        <v>466919082</v>
      </c>
      <c r="I259" s="60"/>
      <c r="J259" s="50"/>
      <c r="L259" s="56"/>
    </row>
    <row r="260" spans="1:12" ht="12.75">
      <c r="A260" s="50"/>
      <c r="B260" s="50"/>
      <c r="C260" s="50"/>
      <c r="D260" s="50"/>
      <c r="E260" s="50"/>
      <c r="F260" s="50"/>
      <c r="G260" s="50"/>
      <c r="H260" s="50"/>
      <c r="I260" s="1"/>
      <c r="J260" s="50"/>
      <c r="L260" s="56"/>
    </row>
    <row r="261" spans="1:12" ht="12.75">
      <c r="A261" s="74"/>
      <c r="B261" s="74"/>
      <c r="C261" s="74"/>
      <c r="D261" s="74"/>
      <c r="E261" s="74"/>
      <c r="F261" s="74"/>
      <c r="G261" s="74"/>
      <c r="H261" s="74"/>
      <c r="I261" s="1"/>
      <c r="J261" s="50"/>
      <c r="L261" s="56"/>
    </row>
    <row r="262" spans="1:10" ht="12.75">
      <c r="A262" s="74"/>
      <c r="B262" s="74"/>
      <c r="C262" s="74"/>
      <c r="D262" s="74"/>
      <c r="E262" s="74"/>
      <c r="F262" s="74"/>
      <c r="G262" s="74"/>
      <c r="H262" s="74"/>
      <c r="I262" s="1"/>
      <c r="J262" s="50"/>
    </row>
    <row r="263" spans="1:10" ht="12.75" customHeight="1">
      <c r="A263" s="69"/>
      <c r="B263" s="69"/>
      <c r="C263" s="69"/>
      <c r="D263" s="69"/>
      <c r="E263" s="69"/>
      <c r="F263" s="69"/>
      <c r="G263" s="69"/>
      <c r="H263" s="69"/>
      <c r="I263" s="1"/>
      <c r="J263" s="50"/>
    </row>
    <row r="264" spans="1:10" ht="12.75" customHeight="1">
      <c r="A264" s="69"/>
      <c r="B264" s="69"/>
      <c r="C264" s="69"/>
      <c r="D264" s="69"/>
      <c r="E264" s="69"/>
      <c r="F264" s="69"/>
      <c r="G264" s="69"/>
      <c r="H264" s="69"/>
      <c r="I264" s="1"/>
      <c r="J264" s="50"/>
    </row>
    <row r="265" spans="1:10" ht="12.75">
      <c r="A265" s="69"/>
      <c r="B265" s="69"/>
      <c r="C265" s="69"/>
      <c r="D265" s="69"/>
      <c r="E265" s="69"/>
      <c r="F265" s="69"/>
      <c r="G265" s="69"/>
      <c r="H265" s="69"/>
      <c r="I265" s="1"/>
      <c r="J265" s="50"/>
    </row>
    <row r="266" spans="1:10" ht="24.75" customHeight="1" hidden="1">
      <c r="A266" s="76" t="s">
        <v>29</v>
      </c>
      <c r="B266" s="76"/>
      <c r="C266" s="76"/>
      <c r="D266" s="76"/>
      <c r="E266" s="76"/>
      <c r="F266" s="76"/>
      <c r="G266" s="76"/>
      <c r="H266" s="76"/>
      <c r="I266" s="76"/>
      <c r="J266" s="76"/>
    </row>
    <row r="267" spans="1:10" ht="17.25" hidden="1">
      <c r="A267" s="52"/>
      <c r="B267" s="52"/>
      <c r="C267" s="52"/>
      <c r="D267" s="52"/>
      <c r="E267" s="52"/>
      <c r="F267" s="51"/>
      <c r="G267" s="52"/>
      <c r="H267" s="52"/>
      <c r="I267" s="52"/>
      <c r="J267" s="52"/>
    </row>
    <row r="268" spans="1:10" ht="17.25" hidden="1">
      <c r="A268" s="52"/>
      <c r="B268" s="52"/>
      <c r="C268" s="52"/>
      <c r="D268" s="52"/>
      <c r="E268" s="52"/>
      <c r="F268" s="51"/>
      <c r="G268" s="52"/>
      <c r="H268" s="52"/>
      <c r="I268" s="52"/>
      <c r="J268" s="52"/>
    </row>
    <row r="269" spans="1:10" ht="17.25" hidden="1">
      <c r="A269" s="30"/>
      <c r="B269" s="30"/>
      <c r="C269" s="30"/>
      <c r="D269" s="30"/>
      <c r="E269" s="30"/>
      <c r="F269" s="29"/>
      <c r="G269" s="30"/>
      <c r="H269" s="30"/>
      <c r="I269" s="30"/>
      <c r="J269" s="30"/>
    </row>
    <row r="270" spans="1:10" ht="24" customHeight="1" hidden="1">
      <c r="A270" s="77" t="s">
        <v>30</v>
      </c>
      <c r="B270" s="77"/>
      <c r="C270" s="77"/>
      <c r="D270" s="77"/>
      <c r="E270" s="77"/>
      <c r="F270" s="77"/>
      <c r="G270" s="77"/>
      <c r="H270" s="77"/>
      <c r="I270" s="77"/>
      <c r="J270" s="77"/>
    </row>
    <row r="271" ht="12.75" hidden="1"/>
    <row r="272" spans="1:8" ht="12.75">
      <c r="A272" s="74"/>
      <c r="B272" s="74"/>
      <c r="C272" s="74"/>
      <c r="D272" s="74"/>
      <c r="E272" s="74"/>
      <c r="F272" s="74"/>
      <c r="G272" s="74"/>
      <c r="H272" s="74"/>
    </row>
    <row r="273" spans="1:8" ht="12.75">
      <c r="A273" s="75"/>
      <c r="B273" s="75"/>
      <c r="C273" s="75"/>
      <c r="D273" s="75"/>
      <c r="E273" s="75"/>
      <c r="F273" s="75"/>
      <c r="G273" s="75"/>
      <c r="H273" s="75"/>
    </row>
    <row r="274" spans="1:8" ht="12.75">
      <c r="A274" s="75"/>
      <c r="B274" s="75"/>
      <c r="C274" s="75"/>
      <c r="D274" s="75"/>
      <c r="E274" s="75"/>
      <c r="F274" s="75"/>
      <c r="G274" s="75"/>
      <c r="H274" s="75"/>
    </row>
  </sheetData>
  <sheetProtection/>
  <mergeCells count="15">
    <mergeCell ref="A261:H261"/>
    <mergeCell ref="A262:H262"/>
    <mergeCell ref="A272:H272"/>
    <mergeCell ref="A273:H273"/>
    <mergeCell ref="A274:H274"/>
    <mergeCell ref="A216:J216"/>
    <mergeCell ref="A217:J217"/>
    <mergeCell ref="A266:J266"/>
    <mergeCell ref="A270:J270"/>
    <mergeCell ref="A11:J11"/>
    <mergeCell ref="A12:J12"/>
    <mergeCell ref="A78:J78"/>
    <mergeCell ref="A79:J79"/>
    <mergeCell ref="A149:J149"/>
    <mergeCell ref="A150:J150"/>
  </mergeCells>
  <printOptions horizontalCentered="1"/>
  <pageMargins left="0.25" right="0.1968503937007874" top="0.5118110236220472" bottom="0.6692913385826772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2017-10-25T15:05:10Z</cp:lastPrinted>
  <dcterms:created xsi:type="dcterms:W3CDTF">2005-08-12T18:32:02Z</dcterms:created>
  <dcterms:modified xsi:type="dcterms:W3CDTF">2017-10-25T15:05:16Z</dcterms:modified>
  <cp:category/>
  <cp:version/>
  <cp:contentType/>
  <cp:contentStatus/>
</cp:coreProperties>
</file>