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7812" activeTab="0"/>
  </bookViews>
  <sheets>
    <sheet name="II TRIMESTRE" sheetId="1" r:id="rId1"/>
    <sheet name="FEIEF" sheetId="2" r:id="rId2"/>
    <sheet name="Recaudación pagada " sheetId="3" r:id="rId3"/>
  </sheets>
  <definedNames>
    <definedName name="_xlnm.Print_Area" localSheetId="1">'FEIEF'!$A$1:$F$42</definedName>
    <definedName name="_xlnm.Print_Area" localSheetId="0">'II TRIMESTRE'!$A$1:$J$262</definedName>
    <definedName name="OLE_LINK1" localSheetId="1">'FEIEF'!#REF!</definedName>
    <definedName name="OLE_LINK1" localSheetId="0">'II TRIMESTRE'!#REF!</definedName>
  </definedNames>
  <calcPr fullCalcOnLoad="1"/>
</workbook>
</file>

<file path=xl/sharedStrings.xml><?xml version="1.0" encoding="utf-8"?>
<sst xmlns="http://schemas.openxmlformats.org/spreadsheetml/2006/main" count="320" uniqueCount="58">
  <si>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</si>
  <si>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</si>
  <si>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</si>
  <si>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</si>
  <si>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</si>
  <si>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</si>
  <si>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</si>
  <si>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</si>
  <si>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</si>
  <si>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</si>
  <si>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</si>
  <si>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</si>
  <si>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</si>
  <si>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</si>
  <si>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</si>
  <si>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</si>
  <si>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</si>
  <si>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</si>
  <si>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</si>
  <si>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</si>
  <si>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</si>
  <si>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</si>
  <si>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</si>
  <si>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</si>
  <si>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</si>
  <si>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</si>
  <si>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</si>
  <si>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</si>
  <si>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</si>
  <si>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</si>
  <si>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</si>
  <si>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</si>
  <si>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</si>
  <si>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</si>
  <si>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Fondo por Coordinación en Predial                                          (30% del 100% FFM)</t>
  </si>
  <si>
    <t>Subsecretario de Ingresos</t>
  </si>
  <si>
    <t>L. C. P. Julián Enrique Romero Oropeza</t>
  </si>
  <si>
    <t>Fondo de Fomento Municipal         (70% del 100% FFM)</t>
  </si>
  <si>
    <t>Fondo por Coordinación en Predial                     (30% del 100% FFM)</t>
  </si>
  <si>
    <t>Total Participaciones ministradas</t>
  </si>
  <si>
    <t>N/A</t>
  </si>
  <si>
    <t>Total Participaciones</t>
  </si>
  <si>
    <t>PARTICIPACIONES FEDERALES MINISTRADAS A LOS MUNICIPIOS EN EL II TRIMESTRE DEL EJERCICIO FISCAL 2020</t>
  </si>
  <si>
    <t>PARTICIPACIONES FEDERALES MINISTRADAS A LOS MUNICIPIOS EN EL MES DE ABRIL DEL EJERCICIO FISCAL 2020</t>
  </si>
  <si>
    <t>PARTICIPACIONES FEDERALES MINISTRADAS A LOS MUNICIPIOS EN EL MES DE MAYO DEL EJERCICIO FISCAL 2020</t>
  </si>
  <si>
    <t>PARTICIPACIONES FEDERALES MINISTRADAS A LOS MUNICIPIOS EN EL MES DE JUNIO DEL EJERCICIO FISCAL 2020</t>
  </si>
  <si>
    <t>Total</t>
  </si>
  <si>
    <t xml:space="preserve">Total </t>
  </si>
  <si>
    <t>2020</t>
  </si>
  <si>
    <t>Abril</t>
  </si>
  <si>
    <t>Mayo</t>
  </si>
  <si>
    <t>RECAUDACIÓN PREDIAL PARA CALCULO DE PARTICIPACIONES A LOS MUNICIPIOS EN EL II TRIMESTRE DEL EJERCICIO FISCAL 2020</t>
  </si>
  <si>
    <t>RECAUDACIÓN OTROS IMPUESTOS PARA CALCULO DE PARTICIPACIONES A LOS MUNICIPIOS EN EL II TRIMESTRE DEL EJERCICIO FISCAL 2020</t>
  </si>
  <si>
    <t>Nota: Incluye el Ajuste definitivo 2019 y 1er Ajuste Cuatrimestral 2020.</t>
  </si>
  <si>
    <t>RECURSOS DEL FEIEF MINISTRADOS A LOS MUNICIPIOS EN II TRIMESTRE DEL EJERCICIO FISCAL 2020</t>
  </si>
  <si>
    <t>Junio</t>
  </si>
  <si>
    <t>Subtotal</t>
  </si>
  <si>
    <t>FEIEF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</si>
</sst>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8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7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2" applyFont="1" applyFill="1" applyBorder="1" applyAlignment="1">
      <alignment horizontal="center" vertical="center" wrapText="1"/>
    </xf>
    <xf numFmtId="43" fontId="0" fillId="0" borderId="0" xfId="52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3" fontId="0" fillId="0" borderId="11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3" fontId="0" fillId="0" borderId="12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8" applyNumberFormat="1" applyFont="1" applyFill="1" applyBorder="1" applyAlignment="1">
      <alignment vertical="center"/>
    </xf>
    <xf numFmtId="43" fontId="3" fillId="0" borderId="0" xfId="48" applyNumberFormat="1" applyFont="1" applyFill="1" applyBorder="1" applyAlignment="1">
      <alignment vertical="center"/>
    </xf>
    <xf numFmtId="43" fontId="3" fillId="33" borderId="10" xfId="56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0" applyNumberFormat="1" applyFont="1" applyFill="1" applyBorder="1" applyAlignment="1">
      <alignment vertical="center"/>
    </xf>
    <xf numFmtId="43" fontId="0" fillId="0" borderId="12" xfId="5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43" fontId="0" fillId="0" borderId="0" xfId="52" applyNumberFormat="1" applyFont="1" applyFill="1" applyBorder="1" applyAlignment="1">
      <alignment vertical="center"/>
    </xf>
    <xf numFmtId="43" fontId="0" fillId="0" borderId="0" xfId="52" applyNumberFormat="1" applyFont="1" applyBorder="1" applyAlignment="1">
      <alignment vertical="center"/>
    </xf>
    <xf numFmtId="43" fontId="0" fillId="0" borderId="11" xfId="52" applyNumberFormat="1" applyFont="1" applyFill="1" applyBorder="1" applyAlignment="1">
      <alignment vertical="center"/>
    </xf>
    <xf numFmtId="43" fontId="0" fillId="0" borderId="12" xfId="52" applyNumberFormat="1" applyFont="1" applyFill="1" applyBorder="1" applyAlignment="1">
      <alignment vertical="center"/>
    </xf>
    <xf numFmtId="43" fontId="3" fillId="0" borderId="10" xfId="52" applyNumberFormat="1" applyFont="1" applyFill="1" applyBorder="1" applyAlignment="1">
      <alignment vertical="center"/>
    </xf>
    <xf numFmtId="186" fontId="0" fillId="0" borderId="11" xfId="52" applyNumberFormat="1" applyFont="1" applyFill="1" applyBorder="1" applyAlignment="1">
      <alignment vertical="center"/>
    </xf>
    <xf numFmtId="186" fontId="0" fillId="0" borderId="12" xfId="52" applyNumberFormat="1" applyFont="1" applyFill="1" applyBorder="1" applyAlignment="1">
      <alignment vertical="center"/>
    </xf>
    <xf numFmtId="186" fontId="3" fillId="0" borderId="10" xfId="52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175" fontId="48" fillId="0" borderId="0" xfId="52" applyNumberFormat="1" applyFont="1" applyAlignment="1">
      <alignment/>
    </xf>
    <xf numFmtId="173" fontId="0" fillId="0" borderId="0" xfId="0" applyNumberFormat="1" applyFont="1" applyFill="1" applyBorder="1" applyAlignment="1">
      <alignment vertical="center" wrapText="1"/>
    </xf>
    <xf numFmtId="173" fontId="0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8" applyFont="1" applyAlignment="1">
      <alignment/>
    </xf>
    <xf numFmtId="43" fontId="0" fillId="0" borderId="0" xfId="0" applyNumberFormat="1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7" fillId="0" borderId="10" xfId="59" applyNumberFormat="1" applyFont="1" applyFill="1" applyBorder="1" applyAlignment="1">
      <alignment horizontal="center" vertical="center" wrapText="1"/>
      <protection/>
    </xf>
    <xf numFmtId="43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2" applyNumberFormat="1" applyFont="1" applyFill="1" applyBorder="1" applyAlignment="1">
      <alignment vertical="center"/>
    </xf>
    <xf numFmtId="43" fontId="4" fillId="0" borderId="11" xfId="52" applyNumberFormat="1" applyFont="1" applyFill="1" applyBorder="1" applyAlignment="1">
      <alignment vertical="center"/>
    </xf>
    <xf numFmtId="186" fontId="4" fillId="0" borderId="12" xfId="52" applyNumberFormat="1" applyFont="1" applyFill="1" applyBorder="1" applyAlignment="1">
      <alignment vertical="center"/>
    </xf>
    <xf numFmtId="43" fontId="4" fillId="0" borderId="12" xfId="52" applyNumberFormat="1" applyFont="1" applyFill="1" applyBorder="1" applyAlignment="1">
      <alignment vertical="center"/>
    </xf>
    <xf numFmtId="43" fontId="0" fillId="0" borderId="13" xfId="50" applyNumberFormat="1" applyFont="1" applyFill="1" applyBorder="1" applyAlignment="1">
      <alignment vertical="center"/>
    </xf>
    <xf numFmtId="43" fontId="7" fillId="0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8" applyFont="1" applyAlignment="1">
      <alignment/>
    </xf>
    <xf numFmtId="0" fontId="3" fillId="0" borderId="0" xfId="0" applyFont="1" applyFill="1" applyBorder="1" applyAlignment="1">
      <alignment vertical="center" wrapText="1"/>
    </xf>
    <xf numFmtId="43" fontId="3" fillId="0" borderId="0" xfId="52" applyNumberFormat="1" applyFont="1" applyFill="1" applyBorder="1" applyAlignment="1">
      <alignment vertical="center"/>
    </xf>
    <xf numFmtId="43" fontId="3" fillId="0" borderId="0" xfId="48" applyFont="1" applyAlignment="1">
      <alignment/>
    </xf>
    <xf numFmtId="43" fontId="0" fillId="0" borderId="0" xfId="48" applyFont="1" applyFill="1" applyAlignment="1">
      <alignment/>
    </xf>
    <xf numFmtId="43" fontId="0" fillId="0" borderId="0" xfId="48" applyFont="1" applyBorder="1" applyAlignment="1">
      <alignment vertical="center"/>
    </xf>
    <xf numFmtId="43" fontId="0" fillId="0" borderId="0" xfId="48" applyFont="1" applyFill="1" applyBorder="1" applyAlignment="1">
      <alignment vertical="center"/>
    </xf>
    <xf numFmtId="43" fontId="0" fillId="0" borderId="0" xfId="48" applyFont="1" applyBorder="1" applyAlignment="1">
      <alignment/>
    </xf>
    <xf numFmtId="43" fontId="0" fillId="0" borderId="0" xfId="48" applyFont="1" applyAlignment="1">
      <alignment vertical="center"/>
    </xf>
    <xf numFmtId="43" fontId="4" fillId="0" borderId="0" xfId="48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5" fillId="0" borderId="0" xfId="0" applyNumberFormat="1" applyFont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173" fontId="49" fillId="0" borderId="0" xfId="0" applyNumberFormat="1" applyFont="1" applyAlignment="1">
      <alignment horizontal="center" vertical="center"/>
    </xf>
    <xf numFmtId="173" fontId="50" fillId="0" borderId="0" xfId="0" applyNumberFormat="1" applyFont="1" applyFill="1" applyAlignment="1">
      <alignment/>
    </xf>
    <xf numFmtId="173" fontId="49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alendario 2005-ramo 33 mpi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638175</xdr:colOff>
      <xdr:row>7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68</xdr:row>
      <xdr:rowOff>28575</xdr:rowOff>
    </xdr:from>
    <xdr:to>
      <xdr:col>1</xdr:col>
      <xdr:colOff>695325</xdr:colOff>
      <xdr:row>74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4018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133350</xdr:rowOff>
    </xdr:from>
    <xdr:to>
      <xdr:col>1</xdr:col>
      <xdr:colOff>590550</xdr:colOff>
      <xdr:row>143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32175"/>
          <a:ext cx="1571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202</xdr:row>
      <xdr:rowOff>47625</xdr:rowOff>
    </xdr:from>
    <xdr:to>
      <xdr:col>1</xdr:col>
      <xdr:colOff>628650</xdr:colOff>
      <xdr:row>208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11967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4</xdr:col>
      <xdr:colOff>371475</xdr:colOff>
      <xdr:row>7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6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6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7109375" style="2" customWidth="1"/>
    <col min="2" max="2" width="15.7109375" style="2" customWidth="1"/>
    <col min="3" max="3" width="15.00390625" style="2" customWidth="1"/>
    <col min="4" max="4" width="14.8515625" style="2" customWidth="1"/>
    <col min="5" max="5" width="14.57421875" style="2" customWidth="1"/>
    <col min="6" max="6" width="14.7109375" style="2" customWidth="1"/>
    <col min="7" max="7" width="14.8515625" style="2" customWidth="1"/>
    <col min="8" max="8" width="16.57421875" style="2" customWidth="1"/>
    <col min="9" max="9" width="14.8515625" style="2" customWidth="1"/>
    <col min="10" max="10" width="16.57421875" style="2" customWidth="1"/>
    <col min="11" max="11" width="2.8515625" style="3" customWidth="1"/>
    <col min="12" max="12" width="7.421875" style="3" customWidth="1"/>
    <col min="13" max="13" width="16.7109375" style="48" bestFit="1" customWidth="1"/>
    <col min="14" max="14" width="14.7109375" style="1" customWidth="1"/>
    <col min="15" max="16" width="15.00390625" style="48" bestFit="1" customWidth="1"/>
    <col min="17" max="16384" width="11.421875" style="1" customWidth="1"/>
  </cols>
  <sheetData>
    <row r="1" ht="12.75"/>
    <row r="2" ht="12.75"/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5">
      <c r="A10" s="76" t="s">
        <v>42</v>
      </c>
      <c r="B10" s="76"/>
      <c r="C10" s="76"/>
      <c r="D10" s="76"/>
      <c r="E10" s="76"/>
      <c r="F10" s="76"/>
      <c r="G10" s="76"/>
      <c r="H10" s="76"/>
      <c r="I10" s="76"/>
      <c r="J10" s="76"/>
    </row>
    <row r="11" ht="11.25" customHeight="1"/>
    <row r="12" spans="1:10" ht="87" customHeight="1">
      <c r="A12" s="21" t="s">
        <v>1</v>
      </c>
      <c r="B12" s="21" t="s">
        <v>0</v>
      </c>
      <c r="C12" s="21" t="s">
        <v>33</v>
      </c>
      <c r="D12" s="21" t="s">
        <v>24</v>
      </c>
      <c r="E12" s="21" t="s">
        <v>20</v>
      </c>
      <c r="F12" s="21" t="s">
        <v>21</v>
      </c>
      <c r="G12" s="21" t="s">
        <v>27</v>
      </c>
      <c r="H12" s="21" t="s">
        <v>23</v>
      </c>
      <c r="I12" s="21" t="s">
        <v>25</v>
      </c>
      <c r="J12" s="21" t="s">
        <v>56</v>
      </c>
    </row>
    <row r="13" spans="1:10" ht="15.75" customHeight="1">
      <c r="A13" s="22" t="s">
        <v>2</v>
      </c>
      <c r="B13" s="23">
        <f aca="true" t="shared" si="0" ref="B13:I22">B80+B149+B214</f>
        <v>33099076</v>
      </c>
      <c r="C13" s="23">
        <f t="shared" si="0"/>
        <v>6869012</v>
      </c>
      <c r="D13" s="23">
        <f t="shared" si="0"/>
        <v>323845</v>
      </c>
      <c r="E13" s="23">
        <f t="shared" si="0"/>
        <v>3431257</v>
      </c>
      <c r="F13" s="23">
        <f t="shared" si="0"/>
        <v>1701058</v>
      </c>
      <c r="G13" s="23">
        <f t="shared" si="0"/>
        <v>16</v>
      </c>
      <c r="H13" s="23">
        <f t="shared" si="0"/>
        <v>183187</v>
      </c>
      <c r="I13" s="23">
        <f t="shared" si="0"/>
        <v>85879</v>
      </c>
      <c r="J13" s="23">
        <f aca="true" t="shared" si="1" ref="J13:J29">SUM(B13:I13)</f>
        <v>45693330</v>
      </c>
    </row>
    <row r="14" spans="1:10" ht="15.75" customHeight="1">
      <c r="A14" s="22" t="s">
        <v>3</v>
      </c>
      <c r="B14" s="23">
        <f t="shared" si="0"/>
        <v>77296550</v>
      </c>
      <c r="C14" s="23">
        <f t="shared" si="0"/>
        <v>15795591</v>
      </c>
      <c r="D14" s="23">
        <f t="shared" si="0"/>
        <v>740827</v>
      </c>
      <c r="E14" s="23">
        <f t="shared" si="0"/>
        <v>7977449</v>
      </c>
      <c r="F14" s="23">
        <f t="shared" si="0"/>
        <v>3918414</v>
      </c>
      <c r="G14" s="23">
        <f t="shared" si="0"/>
        <v>41</v>
      </c>
      <c r="H14" s="23">
        <f t="shared" si="0"/>
        <v>430895</v>
      </c>
      <c r="I14" s="23">
        <f t="shared" si="0"/>
        <v>197636</v>
      </c>
      <c r="J14" s="23">
        <f t="shared" si="1"/>
        <v>106357403</v>
      </c>
    </row>
    <row r="15" spans="1:10" ht="15.75" customHeight="1">
      <c r="A15" s="22" t="s">
        <v>4</v>
      </c>
      <c r="B15" s="23">
        <f t="shared" si="0"/>
        <v>41995112</v>
      </c>
      <c r="C15" s="23">
        <f t="shared" si="0"/>
        <v>8692137</v>
      </c>
      <c r="D15" s="23">
        <f t="shared" si="0"/>
        <v>409194</v>
      </c>
      <c r="E15" s="23">
        <f t="shared" si="0"/>
        <v>4350372</v>
      </c>
      <c r="F15" s="23">
        <f t="shared" si="0"/>
        <v>2152015</v>
      </c>
      <c r="G15" s="23">
        <f t="shared" si="0"/>
        <v>21</v>
      </c>
      <c r="H15" s="23">
        <f t="shared" si="0"/>
        <v>232738</v>
      </c>
      <c r="I15" s="23">
        <f t="shared" si="0"/>
        <v>108619</v>
      </c>
      <c r="J15" s="23">
        <f t="shared" si="1"/>
        <v>57940208</v>
      </c>
    </row>
    <row r="16" spans="1:10" ht="15.75" customHeight="1">
      <c r="A16" s="22" t="s">
        <v>5</v>
      </c>
      <c r="B16" s="23">
        <f t="shared" si="0"/>
        <v>232970423</v>
      </c>
      <c r="C16" s="23">
        <f t="shared" si="0"/>
        <v>48192408</v>
      </c>
      <c r="D16" s="23">
        <f t="shared" si="0"/>
        <v>2265991</v>
      </c>
      <c r="E16" s="23">
        <f t="shared" si="0"/>
        <v>24132173</v>
      </c>
      <c r="F16" s="23">
        <f t="shared" si="0"/>
        <v>11921317</v>
      </c>
      <c r="G16" s="23">
        <f t="shared" si="0"/>
        <v>117</v>
      </c>
      <c r="H16" s="23">
        <f t="shared" si="0"/>
        <v>1291718</v>
      </c>
      <c r="I16" s="23">
        <f t="shared" si="0"/>
        <v>601605</v>
      </c>
      <c r="J16" s="23">
        <f t="shared" si="1"/>
        <v>321375752</v>
      </c>
    </row>
    <row r="17" spans="1:10" ht="15.75" customHeight="1">
      <c r="A17" s="22" t="s">
        <v>6</v>
      </c>
      <c r="B17" s="23">
        <f t="shared" si="0"/>
        <v>69444252</v>
      </c>
      <c r="C17" s="23">
        <f t="shared" si="0"/>
        <v>14085945</v>
      </c>
      <c r="D17" s="23">
        <f t="shared" si="0"/>
        <v>660935</v>
      </c>
      <c r="E17" s="23">
        <f t="shared" si="0"/>
        <v>7149896</v>
      </c>
      <c r="F17" s="23">
        <f t="shared" si="0"/>
        <v>3506724</v>
      </c>
      <c r="G17" s="23">
        <f t="shared" si="0"/>
        <v>37</v>
      </c>
      <c r="H17" s="23">
        <f t="shared" si="0"/>
        <v>388240</v>
      </c>
      <c r="I17" s="23">
        <f t="shared" si="0"/>
        <v>176861</v>
      </c>
      <c r="J17" s="23">
        <f t="shared" si="1"/>
        <v>95412890</v>
      </c>
    </row>
    <row r="18" spans="1:10" ht="15.75" customHeight="1">
      <c r="A18" s="22" t="s">
        <v>7</v>
      </c>
      <c r="B18" s="23">
        <f t="shared" si="0"/>
        <v>46437188</v>
      </c>
      <c r="C18" s="23">
        <f t="shared" si="0"/>
        <v>9647144</v>
      </c>
      <c r="D18" s="23">
        <f t="shared" si="0"/>
        <v>453675</v>
      </c>
      <c r="E18" s="23">
        <f t="shared" si="0"/>
        <v>4816710</v>
      </c>
      <c r="F18" s="23">
        <f t="shared" si="0"/>
        <v>2382486</v>
      </c>
      <c r="G18" s="23">
        <f t="shared" si="0"/>
        <v>23</v>
      </c>
      <c r="H18" s="23">
        <f t="shared" si="0"/>
        <v>257015</v>
      </c>
      <c r="I18" s="23">
        <f t="shared" si="0"/>
        <v>120241</v>
      </c>
      <c r="J18" s="23">
        <f t="shared" si="1"/>
        <v>64114482</v>
      </c>
    </row>
    <row r="19" spans="1:10" ht="15.75" customHeight="1">
      <c r="A19" s="22" t="s">
        <v>8</v>
      </c>
      <c r="B19" s="23">
        <f t="shared" si="0"/>
        <v>30223520</v>
      </c>
      <c r="C19" s="23">
        <f t="shared" si="0"/>
        <v>6258365</v>
      </c>
      <c r="D19" s="23">
        <f t="shared" si="0"/>
        <v>294423</v>
      </c>
      <c r="E19" s="23">
        <f t="shared" si="0"/>
        <v>3131553</v>
      </c>
      <c r="F19" s="23">
        <f t="shared" si="0"/>
        <v>1548225</v>
      </c>
      <c r="G19" s="23">
        <f t="shared" si="0"/>
        <v>15</v>
      </c>
      <c r="H19" s="23">
        <f t="shared" si="0"/>
        <v>167491</v>
      </c>
      <c r="I19" s="23">
        <f t="shared" si="0"/>
        <v>78137</v>
      </c>
      <c r="J19" s="23">
        <f t="shared" si="1"/>
        <v>41701729</v>
      </c>
    </row>
    <row r="20" spans="1:10" ht="15.75" customHeight="1">
      <c r="A20" s="22" t="s">
        <v>9</v>
      </c>
      <c r="B20" s="23">
        <f t="shared" si="0"/>
        <v>62782752</v>
      </c>
      <c r="C20" s="23">
        <f t="shared" si="0"/>
        <v>12998437</v>
      </c>
      <c r="D20" s="23">
        <f t="shared" si="0"/>
        <v>610366</v>
      </c>
      <c r="E20" s="23">
        <f t="shared" si="0"/>
        <v>6505921</v>
      </c>
      <c r="F20" s="23">
        <f t="shared" si="0"/>
        <v>3210332</v>
      </c>
      <c r="G20" s="23">
        <f t="shared" si="0"/>
        <v>32</v>
      </c>
      <c r="H20" s="23">
        <f t="shared" si="0"/>
        <v>348065</v>
      </c>
      <c r="I20" s="23">
        <f t="shared" si="0"/>
        <v>161981</v>
      </c>
      <c r="J20" s="23">
        <f t="shared" si="1"/>
        <v>86617886</v>
      </c>
    </row>
    <row r="21" spans="1:10" ht="15.75" customHeight="1">
      <c r="A21" s="22" t="s">
        <v>10</v>
      </c>
      <c r="B21" s="23">
        <f t="shared" si="0"/>
        <v>29222308</v>
      </c>
      <c r="C21" s="23">
        <f t="shared" si="0"/>
        <v>6072785</v>
      </c>
      <c r="D21" s="23">
        <f t="shared" si="0"/>
        <v>286251</v>
      </c>
      <c r="E21" s="23">
        <f t="shared" si="0"/>
        <v>3030754</v>
      </c>
      <c r="F21" s="23">
        <f t="shared" si="0"/>
        <v>1502755</v>
      </c>
      <c r="G21" s="23">
        <f t="shared" si="0"/>
        <v>14</v>
      </c>
      <c r="H21" s="23">
        <f t="shared" si="0"/>
        <v>161645</v>
      </c>
      <c r="I21" s="23">
        <f t="shared" si="0"/>
        <v>75868</v>
      </c>
      <c r="J21" s="23">
        <f t="shared" si="1"/>
        <v>40352380</v>
      </c>
    </row>
    <row r="22" spans="1:10" ht="15.75" customHeight="1">
      <c r="A22" s="22" t="s">
        <v>11</v>
      </c>
      <c r="B22" s="23">
        <f t="shared" si="0"/>
        <v>38856999</v>
      </c>
      <c r="C22" s="23">
        <f t="shared" si="0"/>
        <v>8152468</v>
      </c>
      <c r="D22" s="23">
        <f t="shared" si="0"/>
        <v>384173</v>
      </c>
      <c r="E22" s="23">
        <f t="shared" si="0"/>
        <v>4042531</v>
      </c>
      <c r="F22" s="23">
        <f t="shared" si="0"/>
        <v>2008878</v>
      </c>
      <c r="G22" s="23">
        <f t="shared" si="0"/>
        <v>18</v>
      </c>
      <c r="H22" s="23">
        <f t="shared" si="0"/>
        <v>214103</v>
      </c>
      <c r="I22" s="23">
        <f t="shared" si="0"/>
        <v>101430</v>
      </c>
      <c r="J22" s="23">
        <f t="shared" si="1"/>
        <v>53760600</v>
      </c>
    </row>
    <row r="23" spans="1:10" ht="15.75" customHeight="1">
      <c r="A23" s="22" t="s">
        <v>12</v>
      </c>
      <c r="B23" s="23">
        <f aca="true" t="shared" si="2" ref="B23:I29">B90+B159+B224</f>
        <v>30934860</v>
      </c>
      <c r="C23" s="23">
        <f t="shared" si="2"/>
        <v>6445009</v>
      </c>
      <c r="D23" s="23">
        <f t="shared" si="2"/>
        <v>303914</v>
      </c>
      <c r="E23" s="23">
        <f t="shared" si="2"/>
        <v>3210873</v>
      </c>
      <c r="F23" s="23">
        <f t="shared" si="2"/>
        <v>1593744</v>
      </c>
      <c r="G23" s="23">
        <f t="shared" si="2"/>
        <v>15</v>
      </c>
      <c r="H23" s="23">
        <f t="shared" si="2"/>
        <v>170926</v>
      </c>
      <c r="I23" s="23">
        <f t="shared" si="2"/>
        <v>80469</v>
      </c>
      <c r="J23" s="23">
        <f t="shared" si="1"/>
        <v>42739810</v>
      </c>
    </row>
    <row r="24" spans="1:10" ht="15.75" customHeight="1">
      <c r="A24" s="22" t="s">
        <v>13</v>
      </c>
      <c r="B24" s="23">
        <f t="shared" si="2"/>
        <v>54981928</v>
      </c>
      <c r="C24" s="23">
        <f t="shared" si="2"/>
        <v>11340772</v>
      </c>
      <c r="D24" s="23">
        <f t="shared" si="2"/>
        <v>533226</v>
      </c>
      <c r="E24" s="23">
        <f t="shared" si="2"/>
        <v>5690032</v>
      </c>
      <c r="F24" s="23">
        <f t="shared" si="2"/>
        <v>2808699</v>
      </c>
      <c r="G24" s="23">
        <f t="shared" si="2"/>
        <v>28</v>
      </c>
      <c r="H24" s="23">
        <f t="shared" si="2"/>
        <v>305211</v>
      </c>
      <c r="I24" s="23">
        <f t="shared" si="2"/>
        <v>141733</v>
      </c>
      <c r="J24" s="23">
        <f t="shared" si="1"/>
        <v>75801629</v>
      </c>
    </row>
    <row r="25" spans="1:10" ht="15.75" customHeight="1">
      <c r="A25" s="22" t="s">
        <v>14</v>
      </c>
      <c r="B25" s="23">
        <f t="shared" si="2"/>
        <v>41453435</v>
      </c>
      <c r="C25" s="23">
        <f t="shared" si="2"/>
        <v>8596119</v>
      </c>
      <c r="D25" s="23">
        <f t="shared" si="2"/>
        <v>403036</v>
      </c>
      <c r="E25" s="23">
        <f t="shared" si="2"/>
        <v>4298446</v>
      </c>
      <c r="F25" s="23">
        <f t="shared" si="2"/>
        <v>2118696</v>
      </c>
      <c r="G25" s="23">
        <f t="shared" si="2"/>
        <v>21</v>
      </c>
      <c r="H25" s="23">
        <f t="shared" si="2"/>
        <v>229731</v>
      </c>
      <c r="I25" s="23">
        <f t="shared" si="2"/>
        <v>106882</v>
      </c>
      <c r="J25" s="23">
        <f t="shared" si="1"/>
        <v>57206366</v>
      </c>
    </row>
    <row r="26" spans="1:10" ht="15.75" customHeight="1">
      <c r="A26" s="22" t="s">
        <v>15</v>
      </c>
      <c r="B26" s="23">
        <f t="shared" si="2"/>
        <v>39629619</v>
      </c>
      <c r="C26" s="23">
        <f t="shared" si="2"/>
        <v>8386811</v>
      </c>
      <c r="D26" s="23">
        <f t="shared" si="2"/>
        <v>393870</v>
      </c>
      <c r="E26" s="23">
        <f t="shared" si="2"/>
        <v>4135815</v>
      </c>
      <c r="F26" s="23">
        <f t="shared" si="2"/>
        <v>2052773</v>
      </c>
      <c r="G26" s="23">
        <f t="shared" si="2"/>
        <v>19</v>
      </c>
      <c r="H26" s="23">
        <f t="shared" si="2"/>
        <v>217708</v>
      </c>
      <c r="I26" s="23">
        <f t="shared" si="2"/>
        <v>103612</v>
      </c>
      <c r="J26" s="23">
        <f t="shared" si="1"/>
        <v>54920227</v>
      </c>
    </row>
    <row r="27" spans="1:10" ht="15.75" customHeight="1">
      <c r="A27" s="22" t="s">
        <v>16</v>
      </c>
      <c r="B27" s="23">
        <f t="shared" si="2"/>
        <v>28856075</v>
      </c>
      <c r="C27" s="23">
        <f t="shared" si="2"/>
        <v>6003119</v>
      </c>
      <c r="D27" s="23">
        <f t="shared" si="2"/>
        <v>282941</v>
      </c>
      <c r="E27" s="23">
        <f t="shared" si="2"/>
        <v>2993830</v>
      </c>
      <c r="F27" s="23">
        <f t="shared" si="2"/>
        <v>1484727</v>
      </c>
      <c r="G27" s="23">
        <f t="shared" si="2"/>
        <v>14</v>
      </c>
      <c r="H27" s="23">
        <f t="shared" si="2"/>
        <v>159552</v>
      </c>
      <c r="I27" s="23">
        <f t="shared" si="2"/>
        <v>74957</v>
      </c>
      <c r="J27" s="23">
        <f t="shared" si="1"/>
        <v>39855215</v>
      </c>
    </row>
    <row r="28" spans="1:10" ht="15.75" customHeight="1">
      <c r="A28" s="22" t="s">
        <v>17</v>
      </c>
      <c r="B28" s="23">
        <f t="shared" si="2"/>
        <v>33766808</v>
      </c>
      <c r="C28" s="23">
        <f t="shared" si="2"/>
        <v>6963079</v>
      </c>
      <c r="D28" s="23">
        <f t="shared" si="2"/>
        <v>327998</v>
      </c>
      <c r="E28" s="23">
        <f t="shared" si="2"/>
        <v>3493619</v>
      </c>
      <c r="F28" s="23">
        <f t="shared" si="2"/>
        <v>1727597</v>
      </c>
      <c r="G28" s="23">
        <f t="shared" si="2"/>
        <v>17</v>
      </c>
      <c r="H28" s="23">
        <f t="shared" si="2"/>
        <v>187400</v>
      </c>
      <c r="I28" s="23">
        <f t="shared" si="2"/>
        <v>87200</v>
      </c>
      <c r="J28" s="23">
        <f t="shared" si="1"/>
        <v>46553718</v>
      </c>
    </row>
    <row r="29" spans="1:10" ht="15.75" customHeight="1">
      <c r="A29" s="24" t="s">
        <v>18</v>
      </c>
      <c r="B29" s="25">
        <f t="shared" si="2"/>
        <v>39930788</v>
      </c>
      <c r="C29" s="25">
        <f t="shared" si="2"/>
        <v>8270442</v>
      </c>
      <c r="D29" s="25">
        <f t="shared" si="2"/>
        <v>389297</v>
      </c>
      <c r="E29" s="25">
        <f t="shared" si="2"/>
        <v>4137462</v>
      </c>
      <c r="F29" s="25">
        <f t="shared" si="2"/>
        <v>2046825</v>
      </c>
      <c r="G29" s="25">
        <f t="shared" si="2"/>
        <v>21</v>
      </c>
      <c r="H29" s="25">
        <f t="shared" si="2"/>
        <v>221240</v>
      </c>
      <c r="I29" s="25">
        <f t="shared" si="2"/>
        <v>103312</v>
      </c>
      <c r="J29" s="25">
        <f t="shared" si="1"/>
        <v>55099387</v>
      </c>
    </row>
    <row r="30" spans="1:13" ht="15.75" customHeight="1">
      <c r="A30" s="26" t="s">
        <v>19</v>
      </c>
      <c r="B30" s="27">
        <f aca="true" t="shared" si="3" ref="B30:J30">SUM(B13:B29)</f>
        <v>931881693</v>
      </c>
      <c r="C30" s="27">
        <f t="shared" si="3"/>
        <v>192769643</v>
      </c>
      <c r="D30" s="27">
        <f t="shared" si="3"/>
        <v>9063962</v>
      </c>
      <c r="E30" s="27">
        <f t="shared" si="3"/>
        <v>96528693</v>
      </c>
      <c r="F30" s="27">
        <f t="shared" si="3"/>
        <v>47685265</v>
      </c>
      <c r="G30" s="27">
        <f t="shared" si="3"/>
        <v>469</v>
      </c>
      <c r="H30" s="27">
        <f t="shared" si="3"/>
        <v>5166865</v>
      </c>
      <c r="I30" s="27">
        <f t="shared" si="3"/>
        <v>2406422</v>
      </c>
      <c r="J30" s="27">
        <f t="shared" si="3"/>
        <v>1285503012</v>
      </c>
      <c r="M30" s="66"/>
    </row>
    <row r="31" spans="1:10" ht="12.75">
      <c r="A31" s="8"/>
      <c r="B31" s="8"/>
      <c r="C31" s="8"/>
      <c r="D31" s="8"/>
      <c r="E31" s="8"/>
      <c r="F31" s="8"/>
      <c r="G31" s="15">
        <f>G30+H30+I30</f>
        <v>7573756</v>
      </c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28"/>
    </row>
    <row r="34" spans="1:10" ht="87" customHeight="1">
      <c r="A34" s="21" t="s">
        <v>1</v>
      </c>
      <c r="B34" s="13" t="s">
        <v>29</v>
      </c>
      <c r="C34" s="13" t="s">
        <v>30</v>
      </c>
      <c r="D34" s="13" t="s">
        <v>31</v>
      </c>
      <c r="E34" s="13" t="s">
        <v>32</v>
      </c>
      <c r="F34" s="29" t="s">
        <v>28</v>
      </c>
      <c r="G34" s="29" t="s">
        <v>34</v>
      </c>
      <c r="H34" s="30" t="s">
        <v>39</v>
      </c>
      <c r="I34" s="50" t="s">
        <v>40</v>
      </c>
      <c r="J34" s="30" t="s">
        <v>46</v>
      </c>
    </row>
    <row r="35" spans="1:14" ht="15.75" customHeight="1">
      <c r="A35" s="22" t="s">
        <v>2</v>
      </c>
      <c r="B35" s="23">
        <f aca="true" t="shared" si="4" ref="B35:J35">B102+B171+B236</f>
        <v>228236</v>
      </c>
      <c r="C35" s="23">
        <f t="shared" si="4"/>
        <v>377610</v>
      </c>
      <c r="D35" s="23">
        <f t="shared" si="4"/>
        <v>282173</v>
      </c>
      <c r="E35" s="23">
        <f t="shared" si="4"/>
        <v>463413</v>
      </c>
      <c r="F35" s="23">
        <f t="shared" si="4"/>
        <v>2620830</v>
      </c>
      <c r="G35" s="31">
        <f t="shared" si="4"/>
        <v>1974096</v>
      </c>
      <c r="H35" s="23">
        <f t="shared" si="4"/>
        <v>51639688</v>
      </c>
      <c r="I35" s="23">
        <f t="shared" si="4"/>
        <v>0</v>
      </c>
      <c r="J35" s="23">
        <f t="shared" si="4"/>
        <v>51639688</v>
      </c>
      <c r="L35" s="20"/>
      <c r="N35" s="49"/>
    </row>
    <row r="36" spans="1:14" ht="15.75" customHeight="1">
      <c r="A36" s="22" t="s">
        <v>3</v>
      </c>
      <c r="B36" s="23">
        <f aca="true" t="shared" si="5" ref="B36:J36">B103+B172+B237</f>
        <v>528131</v>
      </c>
      <c r="C36" s="23">
        <f t="shared" si="5"/>
        <v>1613334</v>
      </c>
      <c r="D36" s="23">
        <f t="shared" si="5"/>
        <v>642159</v>
      </c>
      <c r="E36" s="23">
        <f t="shared" si="5"/>
        <v>1979925</v>
      </c>
      <c r="F36" s="23">
        <f t="shared" si="5"/>
        <v>8179717</v>
      </c>
      <c r="G36" s="31">
        <f t="shared" si="5"/>
        <v>0</v>
      </c>
      <c r="H36" s="23">
        <f t="shared" si="5"/>
        <v>119300669</v>
      </c>
      <c r="I36" s="23">
        <f t="shared" si="5"/>
        <v>0</v>
      </c>
      <c r="J36" s="23">
        <f t="shared" si="5"/>
        <v>119300669</v>
      </c>
      <c r="L36" s="20"/>
      <c r="N36" s="49"/>
    </row>
    <row r="37" spans="1:14" ht="15.75" customHeight="1">
      <c r="A37" s="22" t="s">
        <v>4</v>
      </c>
      <c r="B37" s="23">
        <f aca="true" t="shared" si="6" ref="B37:J37">B104+B173+B238</f>
        <v>288640</v>
      </c>
      <c r="C37" s="23">
        <f t="shared" si="6"/>
        <v>687193</v>
      </c>
      <c r="D37" s="23">
        <f t="shared" si="6"/>
        <v>355301</v>
      </c>
      <c r="E37" s="23">
        <f t="shared" si="6"/>
        <v>843341</v>
      </c>
      <c r="F37" s="23">
        <f t="shared" si="6"/>
        <v>2377828</v>
      </c>
      <c r="G37" s="31">
        <f t="shared" si="6"/>
        <v>1584255</v>
      </c>
      <c r="H37" s="23">
        <f t="shared" si="6"/>
        <v>64076766</v>
      </c>
      <c r="I37" s="23">
        <f t="shared" si="6"/>
        <v>0</v>
      </c>
      <c r="J37" s="23">
        <f t="shared" si="6"/>
        <v>64076766</v>
      </c>
      <c r="L37" s="20"/>
      <c r="N37" s="49"/>
    </row>
    <row r="38" spans="1:14" ht="15.75" customHeight="1">
      <c r="A38" s="22" t="s">
        <v>5</v>
      </c>
      <c r="B38" s="23">
        <f aca="true" t="shared" si="7" ref="B38:J38">B105+B174+B239</f>
        <v>1601368</v>
      </c>
      <c r="C38" s="23">
        <f t="shared" si="7"/>
        <v>4273331</v>
      </c>
      <c r="D38" s="23">
        <f t="shared" si="7"/>
        <v>1965241</v>
      </c>
      <c r="E38" s="23">
        <f t="shared" si="7"/>
        <v>5244343</v>
      </c>
      <c r="F38" s="23">
        <f t="shared" si="7"/>
        <v>37022338</v>
      </c>
      <c r="G38" s="31">
        <f t="shared" si="7"/>
        <v>6855779.999999995</v>
      </c>
      <c r="H38" s="23">
        <f t="shared" si="7"/>
        <v>378338153</v>
      </c>
      <c r="I38" s="23">
        <f t="shared" si="7"/>
        <v>0</v>
      </c>
      <c r="J38" s="23">
        <f t="shared" si="7"/>
        <v>378338153</v>
      </c>
      <c r="L38" s="20"/>
      <c r="N38" s="49"/>
    </row>
    <row r="39" spans="1:14" ht="15.75" customHeight="1">
      <c r="A39" s="22" t="s">
        <v>6</v>
      </c>
      <c r="B39" s="23">
        <f aca="true" t="shared" si="8" ref="B39:J39">B106+B175+B240</f>
        <v>471978</v>
      </c>
      <c r="C39" s="23">
        <f t="shared" si="8"/>
        <v>1258288</v>
      </c>
      <c r="D39" s="23">
        <f t="shared" si="8"/>
        <v>573324</v>
      </c>
      <c r="E39" s="23">
        <f t="shared" si="8"/>
        <v>1544203</v>
      </c>
      <c r="F39" s="23">
        <f t="shared" si="8"/>
        <v>839431</v>
      </c>
      <c r="G39" s="31">
        <f t="shared" si="8"/>
        <v>0</v>
      </c>
      <c r="H39" s="23">
        <f t="shared" si="8"/>
        <v>100100114</v>
      </c>
      <c r="I39" s="23">
        <f t="shared" si="8"/>
        <v>0</v>
      </c>
      <c r="J39" s="23">
        <f t="shared" si="8"/>
        <v>100100114</v>
      </c>
      <c r="L39" s="20"/>
      <c r="N39" s="49"/>
    </row>
    <row r="40" spans="1:14" ht="15.75" customHeight="1">
      <c r="A40" s="22" t="s">
        <v>7</v>
      </c>
      <c r="B40" s="23">
        <f aca="true" t="shared" si="9" ref="B40:J40">B107+B176+B241</f>
        <v>319671</v>
      </c>
      <c r="C40" s="23">
        <f t="shared" si="9"/>
        <v>864242</v>
      </c>
      <c r="D40" s="23">
        <f t="shared" si="9"/>
        <v>392875</v>
      </c>
      <c r="E40" s="23">
        <f t="shared" si="9"/>
        <v>1060620</v>
      </c>
      <c r="F40" s="23">
        <f t="shared" si="9"/>
        <v>3878919</v>
      </c>
      <c r="G40" s="31">
        <f t="shared" si="9"/>
        <v>1595352</v>
      </c>
      <c r="H40" s="23">
        <f t="shared" si="9"/>
        <v>72226161</v>
      </c>
      <c r="I40" s="23">
        <f t="shared" si="9"/>
        <v>0</v>
      </c>
      <c r="J40" s="23">
        <f t="shared" si="9"/>
        <v>72226161</v>
      </c>
      <c r="L40" s="20"/>
      <c r="N40" s="49"/>
    </row>
    <row r="41" spans="1:14" ht="15.75" customHeight="1">
      <c r="A41" s="22" t="s">
        <v>8</v>
      </c>
      <c r="B41" s="23">
        <f aca="true" t="shared" si="10" ref="B41:J41">B108+B177+B242</f>
        <v>207612</v>
      </c>
      <c r="C41" s="23">
        <f t="shared" si="10"/>
        <v>191170</v>
      </c>
      <c r="D41" s="23">
        <f t="shared" si="10"/>
        <v>255162</v>
      </c>
      <c r="E41" s="23">
        <f t="shared" si="10"/>
        <v>234609</v>
      </c>
      <c r="F41" s="23">
        <f t="shared" si="10"/>
        <v>1353760</v>
      </c>
      <c r="G41" s="31">
        <f t="shared" si="10"/>
        <v>4107561</v>
      </c>
      <c r="H41" s="23">
        <f t="shared" si="10"/>
        <v>48051603</v>
      </c>
      <c r="I41" s="23">
        <f t="shared" si="10"/>
        <v>0</v>
      </c>
      <c r="J41" s="23">
        <f t="shared" si="10"/>
        <v>48051603</v>
      </c>
      <c r="L41" s="20"/>
      <c r="N41" s="49"/>
    </row>
    <row r="42" spans="1:14" ht="15.75" customHeight="1">
      <c r="A42" s="22" t="s">
        <v>9</v>
      </c>
      <c r="B42" s="23">
        <f aca="true" t="shared" si="11" ref="B42:J42">B109+B178+B243</f>
        <v>431190</v>
      </c>
      <c r="C42" s="23">
        <f t="shared" si="11"/>
        <v>1178030</v>
      </c>
      <c r="D42" s="23">
        <f t="shared" si="11"/>
        <v>527533</v>
      </c>
      <c r="E42" s="23">
        <f t="shared" si="11"/>
        <v>1445709</v>
      </c>
      <c r="F42" s="23">
        <f t="shared" si="11"/>
        <v>1297321</v>
      </c>
      <c r="G42" s="31">
        <f t="shared" si="11"/>
        <v>1561991</v>
      </c>
      <c r="H42" s="23">
        <f t="shared" si="11"/>
        <v>93059660</v>
      </c>
      <c r="I42" s="23">
        <f t="shared" si="11"/>
        <v>0</v>
      </c>
      <c r="J42" s="23">
        <f t="shared" si="11"/>
        <v>93059660</v>
      </c>
      <c r="L42" s="20"/>
      <c r="N42" s="49"/>
    </row>
    <row r="43" spans="1:14" ht="15.75" customHeight="1">
      <c r="A43" s="22" t="s">
        <v>10</v>
      </c>
      <c r="B43" s="23">
        <f aca="true" t="shared" si="12" ref="B43:J43">B110+B179+B244</f>
        <v>201496</v>
      </c>
      <c r="C43" s="23">
        <f t="shared" si="12"/>
        <v>238555</v>
      </c>
      <c r="D43" s="23">
        <f t="shared" si="12"/>
        <v>249078</v>
      </c>
      <c r="E43" s="23">
        <f t="shared" si="12"/>
        <v>292761</v>
      </c>
      <c r="F43" s="23">
        <f t="shared" si="12"/>
        <v>1187682</v>
      </c>
      <c r="G43" s="31">
        <f t="shared" si="12"/>
        <v>1402408</v>
      </c>
      <c r="H43" s="23">
        <f t="shared" si="12"/>
        <v>43924360</v>
      </c>
      <c r="I43" s="23">
        <f t="shared" si="12"/>
        <v>0</v>
      </c>
      <c r="J43" s="23">
        <f t="shared" si="12"/>
        <v>43924360</v>
      </c>
      <c r="L43" s="20"/>
      <c r="N43" s="49"/>
    </row>
    <row r="44" spans="1:14" ht="15.75" customHeight="1">
      <c r="A44" s="22" t="s">
        <v>11</v>
      </c>
      <c r="B44" s="23">
        <f aca="true" t="shared" si="13" ref="B44:J44">B111+B180+B245</f>
        <v>270353</v>
      </c>
      <c r="C44" s="23">
        <f t="shared" si="13"/>
        <v>544420</v>
      </c>
      <c r="D44" s="23">
        <f t="shared" si="13"/>
        <v>334871</v>
      </c>
      <c r="E44" s="23">
        <f t="shared" si="13"/>
        <v>668126</v>
      </c>
      <c r="F44" s="23">
        <f t="shared" si="13"/>
        <v>1192641</v>
      </c>
      <c r="G44" s="31">
        <f t="shared" si="13"/>
        <v>0</v>
      </c>
      <c r="H44" s="23">
        <f t="shared" si="13"/>
        <v>56771011</v>
      </c>
      <c r="I44" s="23">
        <f t="shared" si="13"/>
        <v>0</v>
      </c>
      <c r="J44" s="23">
        <f t="shared" si="13"/>
        <v>56771011</v>
      </c>
      <c r="L44" s="20"/>
      <c r="N44" s="49"/>
    </row>
    <row r="45" spans="1:14" ht="15.75" customHeight="1">
      <c r="A45" s="22" t="s">
        <v>12</v>
      </c>
      <c r="B45" s="23">
        <f aca="true" t="shared" si="14" ref="B45:J45">B112+B181+B246</f>
        <v>213900</v>
      </c>
      <c r="C45" s="23">
        <f t="shared" si="14"/>
        <v>190733</v>
      </c>
      <c r="D45" s="23">
        <f t="shared" si="14"/>
        <v>264854</v>
      </c>
      <c r="E45" s="23">
        <f t="shared" si="14"/>
        <v>234072</v>
      </c>
      <c r="F45" s="23">
        <f t="shared" si="14"/>
        <v>0</v>
      </c>
      <c r="G45" s="31">
        <f t="shared" si="14"/>
        <v>0</v>
      </c>
      <c r="H45" s="23">
        <f t="shared" si="14"/>
        <v>43643369</v>
      </c>
      <c r="I45" s="23">
        <f t="shared" si="14"/>
        <v>0</v>
      </c>
      <c r="J45" s="23">
        <f t="shared" si="14"/>
        <v>43643369</v>
      </c>
      <c r="L45" s="20"/>
      <c r="N45" s="49"/>
    </row>
    <row r="46" spans="1:14" ht="15.75" customHeight="1">
      <c r="A46" s="22" t="s">
        <v>13</v>
      </c>
      <c r="B46" s="23">
        <f aca="true" t="shared" si="15" ref="B46:J46">B113+B182+B247</f>
        <v>376778</v>
      </c>
      <c r="C46" s="23">
        <f t="shared" si="15"/>
        <v>1034121</v>
      </c>
      <c r="D46" s="23">
        <f t="shared" si="15"/>
        <v>461971</v>
      </c>
      <c r="E46" s="23">
        <f t="shared" si="15"/>
        <v>1269100</v>
      </c>
      <c r="F46" s="23">
        <f t="shared" si="15"/>
        <v>1315297</v>
      </c>
      <c r="G46" s="31">
        <f t="shared" si="15"/>
        <v>0</v>
      </c>
      <c r="H46" s="23">
        <f t="shared" si="15"/>
        <v>80258896</v>
      </c>
      <c r="I46" s="23">
        <f t="shared" si="15"/>
        <v>0</v>
      </c>
      <c r="J46" s="23">
        <f t="shared" si="15"/>
        <v>80258896</v>
      </c>
      <c r="L46" s="20"/>
      <c r="N46" s="49"/>
    </row>
    <row r="47" spans="1:14" ht="15.75" customHeight="1">
      <c r="A47" s="22" t="s">
        <v>14</v>
      </c>
      <c r="B47" s="23">
        <f aca="true" t="shared" si="16" ref="B47:J47">B114+B183+B248</f>
        <v>284469</v>
      </c>
      <c r="C47" s="23">
        <f t="shared" si="16"/>
        <v>863381</v>
      </c>
      <c r="D47" s="23">
        <f t="shared" si="16"/>
        <v>346853</v>
      </c>
      <c r="E47" s="23">
        <f t="shared" si="16"/>
        <v>1059563</v>
      </c>
      <c r="F47" s="23">
        <f t="shared" si="16"/>
        <v>1355800</v>
      </c>
      <c r="G47" s="31">
        <f t="shared" si="16"/>
        <v>0</v>
      </c>
      <c r="H47" s="23">
        <f t="shared" si="16"/>
        <v>61116432</v>
      </c>
      <c r="I47" s="23">
        <f t="shared" si="16"/>
        <v>0</v>
      </c>
      <c r="J47" s="23">
        <f t="shared" si="16"/>
        <v>61116432</v>
      </c>
      <c r="L47" s="20"/>
      <c r="N47" s="49"/>
    </row>
    <row r="48" spans="1:14" ht="15.75" customHeight="1">
      <c r="A48" s="22" t="s">
        <v>15</v>
      </c>
      <c r="B48" s="23">
        <f aca="true" t="shared" si="17" ref="B48:J48">B115+B184+B249</f>
        <v>275587</v>
      </c>
      <c r="C48" s="23">
        <f t="shared" si="17"/>
        <v>588885</v>
      </c>
      <c r="D48" s="23">
        <f t="shared" si="17"/>
        <v>339212</v>
      </c>
      <c r="E48" s="23">
        <f t="shared" si="17"/>
        <v>722694</v>
      </c>
      <c r="F48" s="23">
        <f t="shared" si="17"/>
        <v>1729403</v>
      </c>
      <c r="G48" s="31">
        <f t="shared" si="17"/>
        <v>0</v>
      </c>
      <c r="H48" s="23">
        <f t="shared" si="17"/>
        <v>58576008</v>
      </c>
      <c r="I48" s="23">
        <f t="shared" si="17"/>
        <v>0</v>
      </c>
      <c r="J48" s="23">
        <f t="shared" si="17"/>
        <v>58576008</v>
      </c>
      <c r="L48" s="20"/>
      <c r="N48" s="49"/>
    </row>
    <row r="49" spans="1:14" ht="15.75" customHeight="1">
      <c r="A49" s="22" t="s">
        <v>16</v>
      </c>
      <c r="B49" s="23">
        <f aca="true" t="shared" si="18" ref="B49:J49">B116+B185+B250</f>
        <v>198997</v>
      </c>
      <c r="C49" s="23">
        <f t="shared" si="18"/>
        <v>304404</v>
      </c>
      <c r="D49" s="23">
        <f t="shared" si="18"/>
        <v>245998</v>
      </c>
      <c r="E49" s="23">
        <f t="shared" si="18"/>
        <v>373572</v>
      </c>
      <c r="F49" s="23">
        <f t="shared" si="18"/>
        <v>720747</v>
      </c>
      <c r="G49" s="31">
        <f t="shared" si="18"/>
        <v>1184596</v>
      </c>
      <c r="H49" s="23">
        <f t="shared" si="18"/>
        <v>42883529</v>
      </c>
      <c r="I49" s="23">
        <f t="shared" si="18"/>
        <v>0</v>
      </c>
      <c r="J49" s="23">
        <f t="shared" si="18"/>
        <v>42883529</v>
      </c>
      <c r="L49" s="20"/>
      <c r="N49" s="49"/>
    </row>
    <row r="50" spans="1:14" ht="15.75" customHeight="1">
      <c r="A50" s="22" t="s">
        <v>17</v>
      </c>
      <c r="B50" s="23">
        <f aca="true" t="shared" si="19" ref="B50:J50">B117+B186+B251</f>
        <v>232456</v>
      </c>
      <c r="C50" s="23">
        <f t="shared" si="19"/>
        <v>365174</v>
      </c>
      <c r="D50" s="23">
        <f t="shared" si="19"/>
        <v>286352</v>
      </c>
      <c r="E50" s="23">
        <f t="shared" si="19"/>
        <v>448152</v>
      </c>
      <c r="F50" s="23">
        <f t="shared" si="19"/>
        <v>1278502</v>
      </c>
      <c r="G50" s="31">
        <f t="shared" si="19"/>
        <v>1375939</v>
      </c>
      <c r="H50" s="23">
        <f t="shared" si="19"/>
        <v>50540293</v>
      </c>
      <c r="I50" s="23">
        <f t="shared" si="19"/>
        <v>0</v>
      </c>
      <c r="J50" s="23">
        <f t="shared" si="19"/>
        <v>50540293</v>
      </c>
      <c r="L50" s="20"/>
      <c r="N50" s="49"/>
    </row>
    <row r="51" spans="1:14" ht="15.75" customHeight="1">
      <c r="A51" s="24" t="s">
        <v>18</v>
      </c>
      <c r="B51" s="25">
        <f aca="true" t="shared" si="20" ref="B51:J51">B118+B187+B252</f>
        <v>274609</v>
      </c>
      <c r="C51" s="25">
        <f t="shared" si="20"/>
        <v>373229</v>
      </c>
      <c r="D51" s="25">
        <f t="shared" si="20"/>
        <v>338003</v>
      </c>
      <c r="E51" s="25">
        <f t="shared" si="20"/>
        <v>458038</v>
      </c>
      <c r="F51" s="25">
        <f t="shared" si="20"/>
        <v>6245315</v>
      </c>
      <c r="G51" s="32">
        <f t="shared" si="20"/>
        <v>0</v>
      </c>
      <c r="H51" s="25">
        <f t="shared" si="20"/>
        <v>62788581</v>
      </c>
      <c r="I51" s="25">
        <f t="shared" si="20"/>
        <v>0</v>
      </c>
      <c r="J51" s="25">
        <f t="shared" si="20"/>
        <v>62788581</v>
      </c>
      <c r="L51" s="20"/>
      <c r="N51" s="49"/>
    </row>
    <row r="52" spans="1:16" ht="15.75" customHeight="1">
      <c r="A52" s="26" t="s">
        <v>19</v>
      </c>
      <c r="B52" s="27">
        <f aca="true" t="shared" si="21" ref="B52:H52">SUM(B35:B51)</f>
        <v>6405471</v>
      </c>
      <c r="C52" s="27">
        <f t="shared" si="21"/>
        <v>14946100</v>
      </c>
      <c r="D52" s="27">
        <f t="shared" si="21"/>
        <v>7860960</v>
      </c>
      <c r="E52" s="27">
        <f t="shared" si="21"/>
        <v>18342241</v>
      </c>
      <c r="F52" s="27">
        <f t="shared" si="21"/>
        <v>72595531</v>
      </c>
      <c r="G52" s="33">
        <f t="shared" si="21"/>
        <v>21641977.999999996</v>
      </c>
      <c r="H52" s="27">
        <f t="shared" si="21"/>
        <v>1427295293</v>
      </c>
      <c r="I52" s="27">
        <f>SUM(I35:I51)</f>
        <v>0</v>
      </c>
      <c r="J52" s="27">
        <f>SUM(J35:J51)</f>
        <v>1427295293</v>
      </c>
      <c r="M52" s="66"/>
      <c r="N52" s="66"/>
      <c r="O52" s="66"/>
      <c r="P52" s="66"/>
    </row>
    <row r="53" ht="12.75">
      <c r="G53" s="16"/>
    </row>
    <row r="54" spans="1:16" s="2" customFormat="1" ht="18" customHeight="1">
      <c r="A54" s="73" t="s">
        <v>53</v>
      </c>
      <c r="B54" s="73"/>
      <c r="C54" s="73"/>
      <c r="D54" s="73"/>
      <c r="E54" s="73"/>
      <c r="F54" s="73"/>
      <c r="G54" s="73"/>
      <c r="H54" s="73"/>
      <c r="I54" s="73"/>
      <c r="J54" s="73"/>
      <c r="K54" s="3"/>
      <c r="L54" s="3"/>
      <c r="M54" s="67"/>
      <c r="O54" s="67"/>
      <c r="P54" s="67"/>
    </row>
    <row r="55" spans="1:10" ht="12.7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ht="12.75">
      <c r="D56" s="9"/>
    </row>
    <row r="57" ht="12.75">
      <c r="D57" s="9"/>
    </row>
    <row r="58" ht="12.75">
      <c r="D58" s="9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ht="12.75"/>
    <row r="74" ht="12.75"/>
    <row r="75" ht="12.75"/>
    <row r="76" spans="1:16" ht="15">
      <c r="A76" s="78" t="s">
        <v>22</v>
      </c>
      <c r="B76" s="78"/>
      <c r="C76" s="78"/>
      <c r="D76" s="78"/>
      <c r="E76" s="78"/>
      <c r="F76" s="78"/>
      <c r="G76" s="78"/>
      <c r="H76" s="78"/>
      <c r="I76" s="78"/>
      <c r="J76" s="78"/>
      <c r="M76" s="63"/>
      <c r="O76" s="63"/>
      <c r="P76" s="63"/>
    </row>
    <row r="77" spans="1:16" ht="15">
      <c r="A77" s="76" t="s">
        <v>43</v>
      </c>
      <c r="B77" s="76"/>
      <c r="C77" s="76"/>
      <c r="D77" s="76"/>
      <c r="E77" s="76"/>
      <c r="F77" s="76"/>
      <c r="G77" s="76"/>
      <c r="H77" s="76"/>
      <c r="I77" s="76"/>
      <c r="J77" s="76"/>
      <c r="M77" s="63"/>
      <c r="O77" s="63"/>
      <c r="P77" s="63"/>
    </row>
    <row r="78" spans="13:16" ht="12.75">
      <c r="M78" s="63"/>
      <c r="O78" s="63"/>
      <c r="P78" s="63"/>
    </row>
    <row r="79" spans="1:16" s="35" customFormat="1" ht="87" customHeight="1">
      <c r="A79" s="21" t="s">
        <v>1</v>
      </c>
      <c r="B79" s="21" t="s">
        <v>0</v>
      </c>
      <c r="C79" s="21" t="s">
        <v>37</v>
      </c>
      <c r="D79" s="21" t="s">
        <v>24</v>
      </c>
      <c r="E79" s="21" t="s">
        <v>20</v>
      </c>
      <c r="F79" s="21" t="s">
        <v>21</v>
      </c>
      <c r="G79" s="21" t="s">
        <v>27</v>
      </c>
      <c r="H79" s="21" t="s">
        <v>23</v>
      </c>
      <c r="I79" s="21" t="s">
        <v>25</v>
      </c>
      <c r="J79" s="21" t="s">
        <v>56</v>
      </c>
      <c r="K79" s="34"/>
      <c r="L79" s="34"/>
      <c r="M79" s="68"/>
      <c r="O79" s="68"/>
      <c r="P79" s="68"/>
    </row>
    <row r="80" spans="1:16" s="19" customFormat="1" ht="15.75" customHeight="1">
      <c r="A80" s="22" t="s">
        <v>2</v>
      </c>
      <c r="B80" s="31">
        <v>13316750</v>
      </c>
      <c r="C80" s="31">
        <v>2209477</v>
      </c>
      <c r="D80" s="31">
        <v>93409</v>
      </c>
      <c r="E80" s="31">
        <v>1302203</v>
      </c>
      <c r="F80" s="31">
        <v>552615</v>
      </c>
      <c r="G80" s="31">
        <v>16</v>
      </c>
      <c r="H80" s="31">
        <v>80901</v>
      </c>
      <c r="I80" s="31">
        <v>27405</v>
      </c>
      <c r="J80" s="36">
        <f aca="true" t="shared" si="22" ref="J80:J96">SUM(B80:I80)</f>
        <v>17582776</v>
      </c>
      <c r="K80" s="18"/>
      <c r="L80" s="18"/>
      <c r="M80" s="69"/>
      <c r="O80" s="69"/>
      <c r="P80" s="69"/>
    </row>
    <row r="81" spans="1:16" s="19" customFormat="1" ht="15.75" customHeight="1">
      <c r="A81" s="22" t="s">
        <v>3</v>
      </c>
      <c r="B81" s="31">
        <v>34190789</v>
      </c>
      <c r="C81" s="31">
        <v>5672837</v>
      </c>
      <c r="D81" s="31">
        <v>239829</v>
      </c>
      <c r="E81" s="31">
        <v>3343409</v>
      </c>
      <c r="F81" s="31">
        <v>1418841</v>
      </c>
      <c r="G81" s="31">
        <v>41</v>
      </c>
      <c r="H81" s="31">
        <v>207714</v>
      </c>
      <c r="I81" s="31">
        <v>70361</v>
      </c>
      <c r="J81" s="36">
        <f t="shared" si="22"/>
        <v>45143821</v>
      </c>
      <c r="K81" s="18"/>
      <c r="L81" s="18"/>
      <c r="M81" s="69"/>
      <c r="O81" s="69"/>
      <c r="P81" s="69"/>
    </row>
    <row r="82" spans="1:16" s="19" customFormat="1" ht="15.75" customHeight="1">
      <c r="A82" s="22" t="s">
        <v>4</v>
      </c>
      <c r="B82" s="31">
        <v>17302961</v>
      </c>
      <c r="C82" s="31">
        <v>2870858</v>
      </c>
      <c r="D82" s="31">
        <v>121371</v>
      </c>
      <c r="E82" s="31">
        <v>1692002</v>
      </c>
      <c r="F82" s="31">
        <v>718034</v>
      </c>
      <c r="G82" s="31">
        <v>21</v>
      </c>
      <c r="H82" s="31">
        <v>105118</v>
      </c>
      <c r="I82" s="31">
        <v>35608</v>
      </c>
      <c r="J82" s="36">
        <f t="shared" si="22"/>
        <v>22845973</v>
      </c>
      <c r="K82" s="18"/>
      <c r="L82" s="18"/>
      <c r="M82" s="69"/>
      <c r="O82" s="69"/>
      <c r="P82" s="69"/>
    </row>
    <row r="83" spans="1:16" s="7" customFormat="1" ht="15.75" customHeight="1">
      <c r="A83" s="22" t="s">
        <v>5</v>
      </c>
      <c r="B83" s="31">
        <v>97446602</v>
      </c>
      <c r="C83" s="31">
        <v>16168060</v>
      </c>
      <c r="D83" s="31">
        <v>683533</v>
      </c>
      <c r="E83" s="31">
        <v>9528996</v>
      </c>
      <c r="F83" s="31">
        <v>4043817</v>
      </c>
      <c r="G83" s="31">
        <v>117</v>
      </c>
      <c r="H83" s="31">
        <v>592004</v>
      </c>
      <c r="I83" s="31">
        <v>200535</v>
      </c>
      <c r="J83" s="36">
        <f t="shared" si="22"/>
        <v>128663664</v>
      </c>
      <c r="K83" s="18"/>
      <c r="L83" s="18"/>
      <c r="M83" s="68"/>
      <c r="O83" s="68"/>
      <c r="P83" s="68"/>
    </row>
    <row r="84" spans="1:16" s="4" customFormat="1" ht="15.75" customHeight="1">
      <c r="A84" s="22" t="s">
        <v>6</v>
      </c>
      <c r="B84" s="31">
        <v>31084279</v>
      </c>
      <c r="C84" s="31">
        <v>5157414</v>
      </c>
      <c r="D84" s="31">
        <v>218039</v>
      </c>
      <c r="E84" s="31">
        <v>3039634</v>
      </c>
      <c r="F84" s="31">
        <v>1289928</v>
      </c>
      <c r="G84" s="31">
        <v>37</v>
      </c>
      <c r="H84" s="31">
        <v>188842</v>
      </c>
      <c r="I84" s="31">
        <v>63968</v>
      </c>
      <c r="J84" s="36">
        <f t="shared" si="22"/>
        <v>41042141</v>
      </c>
      <c r="K84" s="18"/>
      <c r="L84" s="18"/>
      <c r="M84" s="70"/>
      <c r="O84" s="70"/>
      <c r="P84" s="70"/>
    </row>
    <row r="85" spans="1:16" s="4" customFormat="1" ht="15.75" customHeight="1">
      <c r="A85" s="22" t="s">
        <v>7</v>
      </c>
      <c r="B85" s="31">
        <v>19188046</v>
      </c>
      <c r="C85" s="31">
        <v>3183625</v>
      </c>
      <c r="D85" s="31">
        <v>134593</v>
      </c>
      <c r="E85" s="31">
        <v>1876339</v>
      </c>
      <c r="F85" s="31">
        <v>796261</v>
      </c>
      <c r="G85" s="31">
        <v>23</v>
      </c>
      <c r="H85" s="31">
        <v>116570</v>
      </c>
      <c r="I85" s="31">
        <v>39487</v>
      </c>
      <c r="J85" s="36">
        <f t="shared" si="22"/>
        <v>25334944</v>
      </c>
      <c r="K85" s="18"/>
      <c r="L85" s="18"/>
      <c r="M85" s="70"/>
      <c r="O85" s="70"/>
      <c r="P85" s="70"/>
    </row>
    <row r="86" spans="1:12" ht="15.75" customHeight="1">
      <c r="A86" s="22" t="s">
        <v>8</v>
      </c>
      <c r="B86" s="31">
        <v>12535238</v>
      </c>
      <c r="C86" s="31">
        <v>2079811</v>
      </c>
      <c r="D86" s="31">
        <v>87928</v>
      </c>
      <c r="E86" s="31">
        <v>1225781</v>
      </c>
      <c r="F86" s="31">
        <v>520184</v>
      </c>
      <c r="G86" s="31">
        <v>15</v>
      </c>
      <c r="H86" s="31">
        <v>76154</v>
      </c>
      <c r="I86" s="31">
        <v>25796</v>
      </c>
      <c r="J86" s="36">
        <f t="shared" si="22"/>
        <v>16550907</v>
      </c>
      <c r="K86" s="18"/>
      <c r="L86" s="18"/>
    </row>
    <row r="87" spans="1:12" ht="15.75" customHeight="1">
      <c r="A87" s="22" t="s">
        <v>9</v>
      </c>
      <c r="B87" s="31">
        <v>26601067</v>
      </c>
      <c r="C87" s="31">
        <v>4413572</v>
      </c>
      <c r="D87" s="31">
        <v>186591</v>
      </c>
      <c r="E87" s="31">
        <v>2601234</v>
      </c>
      <c r="F87" s="31">
        <v>1103885</v>
      </c>
      <c r="G87" s="31">
        <v>32</v>
      </c>
      <c r="H87" s="31">
        <v>161606</v>
      </c>
      <c r="I87" s="31">
        <v>54742</v>
      </c>
      <c r="J87" s="36">
        <f t="shared" si="22"/>
        <v>35122729</v>
      </c>
      <c r="K87" s="18"/>
      <c r="L87" s="18"/>
    </row>
    <row r="88" spans="1:12" ht="15.75" customHeight="1">
      <c r="A88" s="22" t="s">
        <v>10</v>
      </c>
      <c r="B88" s="31">
        <v>11742444</v>
      </c>
      <c r="C88" s="31">
        <v>1948273</v>
      </c>
      <c r="D88" s="31">
        <v>82367</v>
      </c>
      <c r="E88" s="31">
        <v>1148257</v>
      </c>
      <c r="F88" s="31">
        <v>487285</v>
      </c>
      <c r="G88" s="31">
        <v>14</v>
      </c>
      <c r="H88" s="31">
        <v>71337</v>
      </c>
      <c r="I88" s="31">
        <v>24165</v>
      </c>
      <c r="J88" s="36">
        <f t="shared" si="22"/>
        <v>15504142</v>
      </c>
      <c r="K88" s="18"/>
      <c r="L88" s="18"/>
    </row>
    <row r="89" spans="1:12" ht="15.75" customHeight="1">
      <c r="A89" s="22" t="s">
        <v>11</v>
      </c>
      <c r="B89" s="31">
        <v>15282701</v>
      </c>
      <c r="C89" s="31">
        <v>2535662</v>
      </c>
      <c r="D89" s="31">
        <v>107200</v>
      </c>
      <c r="E89" s="31">
        <v>1494447</v>
      </c>
      <c r="F89" s="31">
        <v>634198</v>
      </c>
      <c r="G89" s="31">
        <v>18</v>
      </c>
      <c r="H89" s="31">
        <v>92845</v>
      </c>
      <c r="I89" s="31">
        <v>31450</v>
      </c>
      <c r="J89" s="36">
        <f t="shared" si="22"/>
        <v>20178521</v>
      </c>
      <c r="K89" s="18"/>
      <c r="L89" s="18"/>
    </row>
    <row r="90" spans="1:12" ht="15.75" customHeight="1">
      <c r="A90" s="22" t="s">
        <v>12</v>
      </c>
      <c r="B90" s="31">
        <v>12292913</v>
      </c>
      <c r="C90" s="31">
        <v>2039605</v>
      </c>
      <c r="D90" s="31">
        <v>86228</v>
      </c>
      <c r="E90" s="31">
        <v>1202085</v>
      </c>
      <c r="F90" s="31">
        <v>510128</v>
      </c>
      <c r="G90" s="31">
        <v>15</v>
      </c>
      <c r="H90" s="31">
        <v>74681</v>
      </c>
      <c r="I90" s="31">
        <v>25298</v>
      </c>
      <c r="J90" s="36">
        <f t="shared" si="22"/>
        <v>16230953</v>
      </c>
      <c r="K90" s="18"/>
      <c r="L90" s="18"/>
    </row>
    <row r="91" spans="1:12" ht="15.75" customHeight="1">
      <c r="A91" s="22" t="s">
        <v>13</v>
      </c>
      <c r="B91" s="31">
        <v>23164560</v>
      </c>
      <c r="C91" s="31">
        <v>3843397</v>
      </c>
      <c r="D91" s="31">
        <v>162486</v>
      </c>
      <c r="E91" s="31">
        <v>2265189</v>
      </c>
      <c r="F91" s="31">
        <v>961278</v>
      </c>
      <c r="G91" s="31">
        <v>28</v>
      </c>
      <c r="H91" s="31">
        <v>140728</v>
      </c>
      <c r="I91" s="31">
        <v>47670</v>
      </c>
      <c r="J91" s="36">
        <f t="shared" si="22"/>
        <v>30585336</v>
      </c>
      <c r="K91" s="18"/>
      <c r="L91" s="18"/>
    </row>
    <row r="92" spans="1:12" ht="15.75" customHeight="1">
      <c r="A92" s="22" t="s">
        <v>14</v>
      </c>
      <c r="B92" s="31">
        <v>17793597</v>
      </c>
      <c r="C92" s="31">
        <v>2952262</v>
      </c>
      <c r="D92" s="31">
        <v>124812</v>
      </c>
      <c r="E92" s="31">
        <v>1739980</v>
      </c>
      <c r="F92" s="31">
        <v>738394</v>
      </c>
      <c r="G92" s="31">
        <v>21</v>
      </c>
      <c r="H92" s="31">
        <v>108099</v>
      </c>
      <c r="I92" s="31">
        <v>36617</v>
      </c>
      <c r="J92" s="36">
        <f t="shared" si="22"/>
        <v>23493782</v>
      </c>
      <c r="K92" s="18"/>
      <c r="L92" s="18"/>
    </row>
    <row r="93" spans="1:12" ht="15.75" customHeight="1">
      <c r="A93" s="22" t="s">
        <v>15</v>
      </c>
      <c r="B93" s="31">
        <v>15880293</v>
      </c>
      <c r="C93" s="31">
        <v>2634812</v>
      </c>
      <c r="D93" s="31">
        <v>111391</v>
      </c>
      <c r="E93" s="31">
        <v>1552884</v>
      </c>
      <c r="F93" s="31">
        <v>658997</v>
      </c>
      <c r="G93" s="31">
        <v>19</v>
      </c>
      <c r="H93" s="31">
        <v>96475</v>
      </c>
      <c r="I93" s="31">
        <v>32680</v>
      </c>
      <c r="J93" s="36">
        <f t="shared" si="22"/>
        <v>20967551</v>
      </c>
      <c r="K93" s="18"/>
      <c r="L93" s="18"/>
    </row>
    <row r="94" spans="1:12" ht="15.75" customHeight="1">
      <c r="A94" s="22" t="s">
        <v>16</v>
      </c>
      <c r="B94" s="31">
        <v>11576021</v>
      </c>
      <c r="C94" s="31">
        <v>1920660</v>
      </c>
      <c r="D94" s="31">
        <v>81199</v>
      </c>
      <c r="E94" s="31">
        <v>1131983</v>
      </c>
      <c r="F94" s="31">
        <v>480379</v>
      </c>
      <c r="G94" s="31">
        <v>14</v>
      </c>
      <c r="H94" s="31">
        <v>70326</v>
      </c>
      <c r="I94" s="31">
        <v>23822</v>
      </c>
      <c r="J94" s="36">
        <f t="shared" si="22"/>
        <v>15284404</v>
      </c>
      <c r="K94" s="18"/>
      <c r="L94" s="18"/>
    </row>
    <row r="95" spans="1:12" ht="15.75" customHeight="1">
      <c r="A95" s="22" t="s">
        <v>17</v>
      </c>
      <c r="B95" s="31">
        <v>13942318</v>
      </c>
      <c r="C95" s="31">
        <v>2313269</v>
      </c>
      <c r="D95" s="31">
        <v>97797</v>
      </c>
      <c r="E95" s="31">
        <v>1363375</v>
      </c>
      <c r="F95" s="31">
        <v>578575</v>
      </c>
      <c r="G95" s="31">
        <v>17</v>
      </c>
      <c r="H95" s="31">
        <v>84702</v>
      </c>
      <c r="I95" s="31">
        <v>28692</v>
      </c>
      <c r="J95" s="36">
        <f t="shared" si="22"/>
        <v>18408745</v>
      </c>
      <c r="K95" s="18"/>
      <c r="L95" s="18"/>
    </row>
    <row r="96" spans="1:12" ht="15.75" customHeight="1">
      <c r="A96" s="24" t="s">
        <v>18</v>
      </c>
      <c r="B96" s="32">
        <v>16445831</v>
      </c>
      <c r="C96" s="32">
        <v>2728647</v>
      </c>
      <c r="D96" s="32">
        <v>115359</v>
      </c>
      <c r="E96" s="32">
        <v>1608187</v>
      </c>
      <c r="F96" s="32">
        <v>682467</v>
      </c>
      <c r="G96" s="32">
        <v>21</v>
      </c>
      <c r="H96" s="32">
        <v>99912</v>
      </c>
      <c r="I96" s="32">
        <v>33845</v>
      </c>
      <c r="J96" s="37">
        <f t="shared" si="22"/>
        <v>21714269</v>
      </c>
      <c r="K96" s="18"/>
      <c r="L96" s="18"/>
    </row>
    <row r="97" spans="1:12" ht="15.75" customHeight="1">
      <c r="A97" s="26" t="s">
        <v>19</v>
      </c>
      <c r="B97" s="38">
        <f>SUM(B80:B96)</f>
        <v>389786410</v>
      </c>
      <c r="C97" s="38">
        <f aca="true" t="shared" si="23" ref="C97:I97">SUM(C80:C96)</f>
        <v>64672241</v>
      </c>
      <c r="D97" s="38">
        <f t="shared" si="23"/>
        <v>2734132</v>
      </c>
      <c r="E97" s="38">
        <f t="shared" si="23"/>
        <v>38115985</v>
      </c>
      <c r="F97" s="38">
        <f t="shared" si="23"/>
        <v>16175266</v>
      </c>
      <c r="G97" s="38">
        <f t="shared" si="23"/>
        <v>469</v>
      </c>
      <c r="H97" s="38">
        <f t="shared" si="23"/>
        <v>2368014</v>
      </c>
      <c r="I97" s="38">
        <f t="shared" si="23"/>
        <v>802141</v>
      </c>
      <c r="J97" s="38">
        <f>SUM(J80:J96)</f>
        <v>514654658</v>
      </c>
      <c r="K97" s="18"/>
      <c r="L97" s="18"/>
    </row>
    <row r="98" spans="2:12" ht="12.75">
      <c r="B98" s="16"/>
      <c r="C98" s="16"/>
      <c r="D98" s="16"/>
      <c r="E98" s="16"/>
      <c r="F98" s="16"/>
      <c r="G98" s="16"/>
      <c r="H98" s="16"/>
      <c r="I98" s="16"/>
      <c r="J98" s="16"/>
      <c r="K98" s="18"/>
      <c r="L98" s="18"/>
    </row>
    <row r="99" spans="2:10" ht="12.7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93.75" customHeight="1">
      <c r="A101" s="21" t="s">
        <v>1</v>
      </c>
      <c r="B101" s="52" t="s">
        <v>29</v>
      </c>
      <c r="C101" s="52" t="s">
        <v>30</v>
      </c>
      <c r="D101" s="52" t="s">
        <v>31</v>
      </c>
      <c r="E101" s="52" t="s">
        <v>32</v>
      </c>
      <c r="F101" s="53" t="s">
        <v>28</v>
      </c>
      <c r="G101" s="54" t="s">
        <v>38</v>
      </c>
      <c r="H101" s="30" t="s">
        <v>39</v>
      </c>
      <c r="I101" s="50" t="s">
        <v>40</v>
      </c>
      <c r="J101" s="30" t="s">
        <v>46</v>
      </c>
    </row>
    <row r="102" spans="1:14" ht="15.75" customHeight="1">
      <c r="A102" s="22" t="s">
        <v>2</v>
      </c>
      <c r="B102" s="55">
        <v>73605</v>
      </c>
      <c r="C102" s="55">
        <v>127007</v>
      </c>
      <c r="D102" s="56">
        <v>61914</v>
      </c>
      <c r="E102" s="56">
        <v>106834</v>
      </c>
      <c r="F102" s="55">
        <v>742681</v>
      </c>
      <c r="G102" s="55">
        <v>1032761</v>
      </c>
      <c r="H102" s="55">
        <f>J80+B102+C102+D102+E102+F102+G102</f>
        <v>19727578</v>
      </c>
      <c r="I102" s="56">
        <v>0</v>
      </c>
      <c r="J102" s="36">
        <f>H102+I102</f>
        <v>19727578</v>
      </c>
      <c r="K102" s="20"/>
      <c r="L102" s="20"/>
      <c r="N102" s="49"/>
    </row>
    <row r="103" spans="1:14" ht="15.75" customHeight="1">
      <c r="A103" s="22" t="s">
        <v>3</v>
      </c>
      <c r="B103" s="55">
        <v>188981</v>
      </c>
      <c r="C103" s="55">
        <v>542635</v>
      </c>
      <c r="D103" s="56">
        <v>158964</v>
      </c>
      <c r="E103" s="56">
        <v>456447</v>
      </c>
      <c r="F103" s="55">
        <v>1797327</v>
      </c>
      <c r="G103" s="55">
        <v>0</v>
      </c>
      <c r="H103" s="55">
        <f aca="true" t="shared" si="24" ref="H103:H118">J81+B103+C103+D103+E103+F103+G103</f>
        <v>48288175</v>
      </c>
      <c r="I103" s="56">
        <v>0</v>
      </c>
      <c r="J103" s="36">
        <f aca="true" t="shared" si="25" ref="J103:J118">H103+I103</f>
        <v>48288175</v>
      </c>
      <c r="K103" s="20"/>
      <c r="L103" s="20"/>
      <c r="N103" s="49"/>
    </row>
    <row r="104" spans="1:14" ht="15.75" customHeight="1">
      <c r="A104" s="22" t="s">
        <v>4</v>
      </c>
      <c r="B104" s="55">
        <v>95638</v>
      </c>
      <c r="C104" s="55">
        <v>231133</v>
      </c>
      <c r="D104" s="56">
        <v>80447</v>
      </c>
      <c r="E104" s="56">
        <v>194422</v>
      </c>
      <c r="F104" s="55">
        <v>1106204</v>
      </c>
      <c r="G104" s="55">
        <v>840133</v>
      </c>
      <c r="H104" s="55">
        <f t="shared" si="24"/>
        <v>25393950</v>
      </c>
      <c r="I104" s="56">
        <v>0</v>
      </c>
      <c r="J104" s="36">
        <f t="shared" si="25"/>
        <v>25393950</v>
      </c>
      <c r="K104" s="20"/>
      <c r="L104" s="20"/>
      <c r="N104" s="49"/>
    </row>
    <row r="105" spans="1:14" ht="15.75" customHeight="1">
      <c r="A105" s="22" t="s">
        <v>5</v>
      </c>
      <c r="B105" s="55">
        <v>538610</v>
      </c>
      <c r="C105" s="55">
        <v>1437308</v>
      </c>
      <c r="D105" s="56">
        <v>453062</v>
      </c>
      <c r="E105" s="56">
        <v>1209018</v>
      </c>
      <c r="F105" s="55">
        <v>10939482</v>
      </c>
      <c r="G105" s="55">
        <v>4110715.9999999963</v>
      </c>
      <c r="H105" s="55">
        <f t="shared" si="24"/>
        <v>147351860</v>
      </c>
      <c r="I105" s="56">
        <v>0</v>
      </c>
      <c r="J105" s="36">
        <f t="shared" si="25"/>
        <v>147351860</v>
      </c>
      <c r="K105" s="20"/>
      <c r="L105" s="20"/>
      <c r="N105" s="49"/>
    </row>
    <row r="106" spans="1:14" ht="15.75" customHeight="1">
      <c r="A106" s="22" t="s">
        <v>6</v>
      </c>
      <c r="B106" s="55">
        <v>171810</v>
      </c>
      <c r="C106" s="55">
        <v>423217</v>
      </c>
      <c r="D106" s="56">
        <v>144521</v>
      </c>
      <c r="E106" s="56">
        <v>355997</v>
      </c>
      <c r="F106" s="55">
        <v>0</v>
      </c>
      <c r="G106" s="55">
        <v>0</v>
      </c>
      <c r="H106" s="55">
        <f t="shared" si="24"/>
        <v>42137686</v>
      </c>
      <c r="I106" s="56">
        <v>0</v>
      </c>
      <c r="J106" s="36">
        <f t="shared" si="25"/>
        <v>42137686</v>
      </c>
      <c r="K106" s="20"/>
      <c r="L106" s="20"/>
      <c r="N106" s="49"/>
    </row>
    <row r="107" spans="1:14" ht="15.75" customHeight="1">
      <c r="A107" s="22" t="s">
        <v>7</v>
      </c>
      <c r="B107" s="55">
        <v>106057</v>
      </c>
      <c r="C107" s="55">
        <v>290682</v>
      </c>
      <c r="D107" s="56">
        <v>89212</v>
      </c>
      <c r="E107" s="56">
        <v>244513</v>
      </c>
      <c r="F107" s="55">
        <v>1209956</v>
      </c>
      <c r="G107" s="55">
        <v>948916</v>
      </c>
      <c r="H107" s="55">
        <f t="shared" si="24"/>
        <v>28224280</v>
      </c>
      <c r="I107" s="56">
        <v>0</v>
      </c>
      <c r="J107" s="36">
        <f t="shared" si="25"/>
        <v>28224280</v>
      </c>
      <c r="K107" s="20"/>
      <c r="L107" s="20"/>
      <c r="N107" s="49"/>
    </row>
    <row r="108" spans="1:14" ht="15.75" customHeight="1">
      <c r="A108" s="22" t="s">
        <v>8</v>
      </c>
      <c r="B108" s="55">
        <v>69285</v>
      </c>
      <c r="C108" s="55">
        <v>64299</v>
      </c>
      <c r="D108" s="56">
        <v>58280</v>
      </c>
      <c r="E108" s="56">
        <v>54086</v>
      </c>
      <c r="F108" s="55">
        <v>675363</v>
      </c>
      <c r="G108" s="55">
        <v>2897705</v>
      </c>
      <c r="H108" s="55">
        <f t="shared" si="24"/>
        <v>20369925</v>
      </c>
      <c r="I108" s="56">
        <v>0</v>
      </c>
      <c r="J108" s="36">
        <f t="shared" si="25"/>
        <v>20369925</v>
      </c>
      <c r="K108" s="20"/>
      <c r="L108" s="20"/>
      <c r="N108" s="49"/>
    </row>
    <row r="109" spans="1:14" ht="15.75" customHeight="1">
      <c r="A109" s="22" t="s">
        <v>9</v>
      </c>
      <c r="B109" s="55">
        <v>147030</v>
      </c>
      <c r="C109" s="55">
        <v>396223</v>
      </c>
      <c r="D109" s="56">
        <v>123677</v>
      </c>
      <c r="E109" s="56">
        <v>333290</v>
      </c>
      <c r="F109" s="55">
        <v>1297321</v>
      </c>
      <c r="G109" s="55">
        <v>970426</v>
      </c>
      <c r="H109" s="55">
        <f t="shared" si="24"/>
        <v>38390696</v>
      </c>
      <c r="I109" s="56">
        <v>0</v>
      </c>
      <c r="J109" s="36">
        <f t="shared" si="25"/>
        <v>38390696</v>
      </c>
      <c r="K109" s="20"/>
      <c r="L109" s="20"/>
      <c r="N109" s="49"/>
    </row>
    <row r="110" spans="1:14" ht="15.75" customHeight="1">
      <c r="A110" s="22" t="s">
        <v>10</v>
      </c>
      <c r="B110" s="55">
        <v>64903</v>
      </c>
      <c r="C110" s="55">
        <v>80237</v>
      </c>
      <c r="D110" s="56">
        <v>54595</v>
      </c>
      <c r="E110" s="56">
        <v>67492</v>
      </c>
      <c r="F110" s="55">
        <v>0</v>
      </c>
      <c r="G110" s="55">
        <v>843356</v>
      </c>
      <c r="H110" s="55">
        <f t="shared" si="24"/>
        <v>16614725</v>
      </c>
      <c r="I110" s="56">
        <v>0</v>
      </c>
      <c r="J110" s="36">
        <f t="shared" si="25"/>
        <v>16614725</v>
      </c>
      <c r="K110" s="20"/>
      <c r="L110" s="20"/>
      <c r="N110" s="49"/>
    </row>
    <row r="111" spans="1:14" ht="15.75" customHeight="1">
      <c r="A111" s="22" t="s">
        <v>11</v>
      </c>
      <c r="B111" s="55">
        <v>84471</v>
      </c>
      <c r="C111" s="55">
        <v>183112</v>
      </c>
      <c r="D111" s="56">
        <v>71054</v>
      </c>
      <c r="E111" s="56">
        <v>154028</v>
      </c>
      <c r="F111" s="55">
        <v>513870</v>
      </c>
      <c r="G111" s="55">
        <v>0</v>
      </c>
      <c r="H111" s="55">
        <f t="shared" si="24"/>
        <v>21185056</v>
      </c>
      <c r="I111" s="56">
        <v>0</v>
      </c>
      <c r="J111" s="36">
        <f t="shared" si="25"/>
        <v>21185056</v>
      </c>
      <c r="K111" s="20"/>
      <c r="L111" s="20"/>
      <c r="N111" s="49"/>
    </row>
    <row r="112" spans="1:14" ht="15.75" customHeight="1">
      <c r="A112" s="22" t="s">
        <v>12</v>
      </c>
      <c r="B112" s="55">
        <v>67946</v>
      </c>
      <c r="C112" s="55">
        <v>64152</v>
      </c>
      <c r="D112" s="56">
        <v>57154</v>
      </c>
      <c r="E112" s="56">
        <v>53962</v>
      </c>
      <c r="F112" s="55">
        <v>0</v>
      </c>
      <c r="G112" s="55">
        <v>0</v>
      </c>
      <c r="H112" s="55">
        <f t="shared" si="24"/>
        <v>16474167</v>
      </c>
      <c r="I112" s="56">
        <v>0</v>
      </c>
      <c r="J112" s="36">
        <f t="shared" si="25"/>
        <v>16474167</v>
      </c>
      <c r="K112" s="20"/>
      <c r="L112" s="20"/>
      <c r="N112" s="49"/>
    </row>
    <row r="113" spans="1:14" ht="15.75" customHeight="1">
      <c r="A113" s="22" t="s">
        <v>13</v>
      </c>
      <c r="B113" s="55">
        <v>128036</v>
      </c>
      <c r="C113" s="55">
        <v>347820</v>
      </c>
      <c r="D113" s="56">
        <v>107700</v>
      </c>
      <c r="E113" s="56">
        <v>292575</v>
      </c>
      <c r="F113" s="55">
        <v>0</v>
      </c>
      <c r="G113" s="55">
        <v>0</v>
      </c>
      <c r="H113" s="55">
        <f t="shared" si="24"/>
        <v>31461467</v>
      </c>
      <c r="I113" s="56">
        <v>0</v>
      </c>
      <c r="J113" s="36">
        <f t="shared" si="25"/>
        <v>31461467</v>
      </c>
      <c r="K113" s="20"/>
      <c r="L113" s="20"/>
      <c r="N113" s="49"/>
    </row>
    <row r="114" spans="1:14" ht="15.75" customHeight="1">
      <c r="A114" s="22" t="s">
        <v>14</v>
      </c>
      <c r="B114" s="55">
        <v>98349</v>
      </c>
      <c r="C114" s="55">
        <v>290393</v>
      </c>
      <c r="D114" s="56">
        <v>82728</v>
      </c>
      <c r="E114" s="56">
        <v>244269</v>
      </c>
      <c r="F114" s="55">
        <v>693230</v>
      </c>
      <c r="G114" s="55">
        <v>0</v>
      </c>
      <c r="H114" s="55">
        <f t="shared" si="24"/>
        <v>24902751</v>
      </c>
      <c r="I114" s="56">
        <v>0</v>
      </c>
      <c r="J114" s="36">
        <f t="shared" si="25"/>
        <v>24902751</v>
      </c>
      <c r="K114" s="20"/>
      <c r="L114" s="20"/>
      <c r="N114" s="49"/>
    </row>
    <row r="115" spans="1:14" ht="15.75" customHeight="1">
      <c r="A115" s="22" t="s">
        <v>15</v>
      </c>
      <c r="B115" s="55">
        <v>87774</v>
      </c>
      <c r="C115" s="55">
        <v>198068</v>
      </c>
      <c r="D115" s="56">
        <v>73833</v>
      </c>
      <c r="E115" s="56">
        <v>166608</v>
      </c>
      <c r="F115" s="55">
        <v>1729403</v>
      </c>
      <c r="G115" s="55">
        <v>0</v>
      </c>
      <c r="H115" s="55">
        <f t="shared" si="24"/>
        <v>23223237</v>
      </c>
      <c r="I115" s="56">
        <v>0</v>
      </c>
      <c r="J115" s="36">
        <f t="shared" si="25"/>
        <v>23223237</v>
      </c>
      <c r="K115" s="20"/>
      <c r="L115" s="20"/>
      <c r="N115" s="49"/>
    </row>
    <row r="116" spans="1:14" ht="15.75" customHeight="1">
      <c r="A116" s="22" t="s">
        <v>16</v>
      </c>
      <c r="B116" s="55">
        <v>63983</v>
      </c>
      <c r="C116" s="55">
        <v>102384</v>
      </c>
      <c r="D116" s="56">
        <v>53821</v>
      </c>
      <c r="E116" s="56">
        <v>86122</v>
      </c>
      <c r="F116" s="55">
        <v>225557</v>
      </c>
      <c r="G116" s="55">
        <v>648664</v>
      </c>
      <c r="H116" s="55">
        <f t="shared" si="24"/>
        <v>16464935</v>
      </c>
      <c r="I116" s="56">
        <v>0</v>
      </c>
      <c r="J116" s="36">
        <f t="shared" si="25"/>
        <v>16464935</v>
      </c>
      <c r="K116" s="20"/>
      <c r="L116" s="20"/>
      <c r="N116" s="49"/>
    </row>
    <row r="117" spans="1:14" ht="15.75" customHeight="1">
      <c r="A117" s="22" t="s">
        <v>17</v>
      </c>
      <c r="B117" s="55">
        <v>77062</v>
      </c>
      <c r="C117" s="55">
        <v>122824</v>
      </c>
      <c r="D117" s="56">
        <v>64822</v>
      </c>
      <c r="E117" s="56">
        <v>103316</v>
      </c>
      <c r="F117" s="55">
        <v>0</v>
      </c>
      <c r="G117" s="55">
        <v>670690</v>
      </c>
      <c r="H117" s="55">
        <f t="shared" si="24"/>
        <v>19447459</v>
      </c>
      <c r="I117" s="56">
        <v>0</v>
      </c>
      <c r="J117" s="36">
        <f t="shared" si="25"/>
        <v>19447459</v>
      </c>
      <c r="K117" s="20"/>
      <c r="L117" s="20"/>
      <c r="N117" s="49"/>
    </row>
    <row r="118" spans="1:14" ht="15.75" customHeight="1">
      <c r="A118" s="24" t="s">
        <v>18</v>
      </c>
      <c r="B118" s="57">
        <v>90900</v>
      </c>
      <c r="C118" s="57">
        <v>125533</v>
      </c>
      <c r="D118" s="56">
        <v>76462</v>
      </c>
      <c r="E118" s="58">
        <v>105595</v>
      </c>
      <c r="F118" s="57">
        <v>3102259</v>
      </c>
      <c r="G118" s="55"/>
      <c r="H118" s="55">
        <f t="shared" si="24"/>
        <v>25215018</v>
      </c>
      <c r="I118" s="56"/>
      <c r="J118" s="36">
        <f t="shared" si="25"/>
        <v>25215018</v>
      </c>
      <c r="K118" s="20"/>
      <c r="L118" s="20"/>
      <c r="N118" s="49"/>
    </row>
    <row r="119" spans="1:12" ht="15.75" customHeight="1">
      <c r="A119" s="26" t="s">
        <v>19</v>
      </c>
      <c r="B119" s="41">
        <f aca="true" t="shared" si="26" ref="B119:J119">SUM(B102:B118)</f>
        <v>2154440</v>
      </c>
      <c r="C119" s="41">
        <f t="shared" si="26"/>
        <v>5027027</v>
      </c>
      <c r="D119" s="38">
        <f t="shared" si="26"/>
        <v>1812246</v>
      </c>
      <c r="E119" s="38">
        <f t="shared" si="26"/>
        <v>4228574</v>
      </c>
      <c r="F119" s="41">
        <f t="shared" si="26"/>
        <v>24032653</v>
      </c>
      <c r="G119" s="41">
        <f t="shared" si="26"/>
        <v>12963366.999999996</v>
      </c>
      <c r="H119" s="41">
        <f t="shared" si="26"/>
        <v>564872965</v>
      </c>
      <c r="I119" s="38">
        <f t="shared" si="26"/>
        <v>0</v>
      </c>
      <c r="J119" s="38">
        <f t="shared" si="26"/>
        <v>564872965</v>
      </c>
      <c r="K119" s="20"/>
      <c r="L119" s="20"/>
    </row>
    <row r="120" spans="1:12" ht="4.5" customHeight="1">
      <c r="A120" s="42"/>
      <c r="B120" s="42"/>
      <c r="C120" s="42"/>
      <c r="D120" s="42"/>
      <c r="E120" s="42"/>
      <c r="F120" s="42"/>
      <c r="G120" s="42"/>
      <c r="H120" s="9"/>
      <c r="I120" s="43"/>
      <c r="J120" s="43"/>
      <c r="K120" s="1"/>
      <c r="L120" s="1"/>
    </row>
    <row r="121" spans="1:12" ht="30.7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1"/>
      <c r="K121" s="1"/>
      <c r="L121" s="1"/>
    </row>
    <row r="122" spans="1:16" s="47" customFormat="1" ht="12.7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6"/>
      <c r="L122" s="46"/>
      <c r="M122" s="71"/>
      <c r="O122" s="71"/>
      <c r="P122" s="71"/>
    </row>
    <row r="123" spans="1:16" s="5" customFormat="1" ht="11.2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6"/>
      <c r="L123" s="6"/>
      <c r="M123" s="72"/>
      <c r="O123" s="72"/>
      <c r="P123" s="72"/>
    </row>
    <row r="124" spans="1:16" s="5" customFormat="1" ht="11.2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6"/>
      <c r="L124" s="6"/>
      <c r="M124" s="72"/>
      <c r="O124" s="72"/>
      <c r="P124" s="72"/>
    </row>
    <row r="125" spans="1:16" s="5" customFormat="1" ht="11.2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6"/>
      <c r="L125" s="6"/>
      <c r="M125" s="72"/>
      <c r="O125" s="72"/>
      <c r="P125" s="72"/>
    </row>
    <row r="126" spans="1:16" s="5" customFormat="1" ht="11.2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6"/>
      <c r="L126" s="6"/>
      <c r="M126" s="72"/>
      <c r="O126" s="72"/>
      <c r="P126" s="72"/>
    </row>
    <row r="127" spans="1:16" s="5" customFormat="1" ht="11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6"/>
      <c r="L127" s="6"/>
      <c r="M127" s="72"/>
      <c r="O127" s="72"/>
      <c r="P127" s="72"/>
    </row>
    <row r="128" spans="1:16" s="5" customFormat="1" ht="11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6"/>
      <c r="L128" s="6"/>
      <c r="M128" s="72"/>
      <c r="O128" s="72"/>
      <c r="P128" s="72"/>
    </row>
    <row r="129" spans="1:16" s="5" customFormat="1" ht="11.2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6"/>
      <c r="L129" s="6"/>
      <c r="M129" s="72"/>
      <c r="O129" s="72"/>
      <c r="P129" s="72"/>
    </row>
    <row r="130" spans="1:16" s="5" customFormat="1" ht="11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6"/>
      <c r="L130" s="6"/>
      <c r="M130" s="72"/>
      <c r="O130" s="72"/>
      <c r="P130" s="72"/>
    </row>
    <row r="131" spans="1:16" s="5" customFormat="1" ht="11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6"/>
      <c r="L131" s="6"/>
      <c r="M131" s="72"/>
      <c r="O131" s="72"/>
      <c r="P131" s="72"/>
    </row>
    <row r="132" spans="1:16" s="5" customFormat="1" ht="11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6"/>
      <c r="L132" s="6"/>
      <c r="M132" s="72"/>
      <c r="O132" s="72"/>
      <c r="P132" s="72"/>
    </row>
    <row r="133" spans="1:16" s="5" customFormat="1" ht="11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6"/>
      <c r="L133" s="6"/>
      <c r="M133" s="72"/>
      <c r="O133" s="72"/>
      <c r="P133" s="72"/>
    </row>
    <row r="134" spans="1:16" s="5" customFormat="1" ht="12.75">
      <c r="A134" s="2"/>
      <c r="B134" s="2"/>
      <c r="C134" s="2"/>
      <c r="D134" s="2"/>
      <c r="E134" s="11"/>
      <c r="F134" s="11"/>
      <c r="G134" s="11"/>
      <c r="H134" s="11"/>
      <c r="I134" s="11"/>
      <c r="J134" s="11"/>
      <c r="K134" s="6"/>
      <c r="L134" s="6"/>
      <c r="M134" s="72"/>
      <c r="O134" s="72"/>
      <c r="P134" s="72"/>
    </row>
    <row r="135" spans="1:16" s="5" customFormat="1" ht="12.75">
      <c r="A135" s="2"/>
      <c r="B135" s="2"/>
      <c r="C135" s="2"/>
      <c r="D135" s="2"/>
      <c r="E135" s="11"/>
      <c r="F135" s="11"/>
      <c r="G135" s="11"/>
      <c r="H135" s="11"/>
      <c r="I135" s="11"/>
      <c r="J135" s="11"/>
      <c r="K135" s="6"/>
      <c r="L135" s="6"/>
      <c r="M135" s="72"/>
      <c r="O135" s="72"/>
      <c r="P135" s="72"/>
    </row>
    <row r="136" spans="1:16" s="5" customFormat="1" ht="12.75">
      <c r="A136" s="8"/>
      <c r="B136" s="8"/>
      <c r="C136" s="8"/>
      <c r="D136" s="8"/>
      <c r="E136" s="11"/>
      <c r="F136" s="11"/>
      <c r="G136" s="11"/>
      <c r="H136" s="11"/>
      <c r="I136" s="11"/>
      <c r="J136" s="11"/>
      <c r="K136" s="6"/>
      <c r="L136" s="6"/>
      <c r="M136" s="72"/>
      <c r="O136" s="72"/>
      <c r="P136" s="72"/>
    </row>
    <row r="137" spans="1:16" s="5" customFormat="1" ht="12.75">
      <c r="A137" s="8"/>
      <c r="B137" s="8"/>
      <c r="C137" s="8"/>
      <c r="D137" s="8"/>
      <c r="E137" s="11"/>
      <c r="F137" s="11"/>
      <c r="G137" s="11"/>
      <c r="H137" s="11"/>
      <c r="I137" s="11"/>
      <c r="J137" s="11"/>
      <c r="K137" s="6"/>
      <c r="L137" s="6"/>
      <c r="M137" s="72"/>
      <c r="O137" s="72"/>
      <c r="P137" s="72"/>
    </row>
    <row r="138" spans="1:16" s="5" customFormat="1" ht="12.75">
      <c r="A138" s="8"/>
      <c r="B138" s="8"/>
      <c r="C138" s="8"/>
      <c r="D138" s="8"/>
      <c r="E138" s="11"/>
      <c r="F138" s="11"/>
      <c r="G138" s="11"/>
      <c r="H138" s="11"/>
      <c r="I138" s="11"/>
      <c r="J138" s="11"/>
      <c r="K138" s="6"/>
      <c r="L138" s="6"/>
      <c r="M138" s="72"/>
      <c r="O138" s="72"/>
      <c r="P138" s="72"/>
    </row>
    <row r="139" spans="1:16" s="5" customFormat="1" ht="12.75">
      <c r="A139" s="8"/>
      <c r="B139" s="8"/>
      <c r="C139" s="8"/>
      <c r="D139" s="8"/>
      <c r="E139" s="11"/>
      <c r="F139" s="11"/>
      <c r="G139" s="11"/>
      <c r="H139" s="11"/>
      <c r="I139" s="11"/>
      <c r="J139" s="11"/>
      <c r="K139" s="6"/>
      <c r="L139" s="6"/>
      <c r="M139" s="72"/>
      <c r="O139" s="72"/>
      <c r="P139" s="72"/>
    </row>
    <row r="140" spans="1:16" s="5" customFormat="1" ht="12.75">
      <c r="A140" s="8"/>
      <c r="B140" s="8"/>
      <c r="C140" s="8"/>
      <c r="D140" s="8"/>
      <c r="E140" s="11"/>
      <c r="F140" s="11"/>
      <c r="G140" s="11"/>
      <c r="H140" s="11"/>
      <c r="I140" s="11"/>
      <c r="J140" s="11"/>
      <c r="K140" s="6"/>
      <c r="L140" s="6"/>
      <c r="M140" s="72"/>
      <c r="O140" s="72"/>
      <c r="P140" s="72"/>
    </row>
    <row r="141" spans="1:16" s="5" customFormat="1" ht="12.75">
      <c r="A141" s="8"/>
      <c r="B141" s="8"/>
      <c r="C141" s="8"/>
      <c r="D141" s="8"/>
      <c r="E141" s="11"/>
      <c r="F141" s="11"/>
      <c r="G141" s="11"/>
      <c r="H141" s="11"/>
      <c r="I141" s="11"/>
      <c r="J141" s="11"/>
      <c r="K141" s="6"/>
      <c r="L141" s="6"/>
      <c r="M141" s="72"/>
      <c r="O141" s="72"/>
      <c r="P141" s="72"/>
    </row>
    <row r="142" spans="1:16" s="5" customFormat="1" ht="12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6"/>
      <c r="L142" s="6"/>
      <c r="M142" s="72"/>
      <c r="O142" s="72"/>
      <c r="P142" s="72"/>
    </row>
    <row r="143" spans="1:16" s="5" customFormat="1" ht="1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6"/>
      <c r="L143" s="6"/>
      <c r="M143" s="72"/>
      <c r="O143" s="72"/>
      <c r="P143" s="72"/>
    </row>
    <row r="144" spans="1:16" s="5" customFormat="1" ht="1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6"/>
      <c r="L144" s="6"/>
      <c r="M144" s="72"/>
      <c r="O144" s="72"/>
      <c r="P144" s="72"/>
    </row>
    <row r="145" spans="1:16" ht="15">
      <c r="A145" s="78" t="s">
        <v>22</v>
      </c>
      <c r="B145" s="78"/>
      <c r="C145" s="78"/>
      <c r="D145" s="78"/>
      <c r="E145" s="78"/>
      <c r="F145" s="78"/>
      <c r="G145" s="78"/>
      <c r="H145" s="78"/>
      <c r="I145" s="78"/>
      <c r="J145" s="78"/>
      <c r="M145" s="63"/>
      <c r="O145" s="63"/>
      <c r="P145" s="63"/>
    </row>
    <row r="146" spans="1:16" ht="15">
      <c r="A146" s="76" t="s">
        <v>44</v>
      </c>
      <c r="B146" s="76"/>
      <c r="C146" s="76"/>
      <c r="D146" s="76"/>
      <c r="E146" s="76"/>
      <c r="F146" s="76"/>
      <c r="G146" s="76"/>
      <c r="H146" s="76"/>
      <c r="I146" s="76"/>
      <c r="J146" s="76"/>
      <c r="M146" s="63"/>
      <c r="O146" s="63"/>
      <c r="P146" s="63"/>
    </row>
    <row r="147" spans="13:16" ht="12.75">
      <c r="M147" s="63"/>
      <c r="O147" s="63"/>
      <c r="P147" s="63"/>
    </row>
    <row r="148" spans="1:16" s="35" customFormat="1" ht="87" customHeight="1">
      <c r="A148" s="21" t="s">
        <v>1</v>
      </c>
      <c r="B148" s="21" t="s">
        <v>0</v>
      </c>
      <c r="C148" s="21" t="s">
        <v>37</v>
      </c>
      <c r="D148" s="21" t="s">
        <v>24</v>
      </c>
      <c r="E148" s="21" t="s">
        <v>20</v>
      </c>
      <c r="F148" s="21" t="s">
        <v>21</v>
      </c>
      <c r="G148" s="21" t="s">
        <v>27</v>
      </c>
      <c r="H148" s="21" t="s">
        <v>23</v>
      </c>
      <c r="I148" s="21" t="s">
        <v>25</v>
      </c>
      <c r="J148" s="21" t="s">
        <v>56</v>
      </c>
      <c r="K148" s="34"/>
      <c r="L148" s="34"/>
      <c r="M148" s="68"/>
      <c r="O148" s="68"/>
      <c r="P148" s="68"/>
    </row>
    <row r="149" spans="1:16" s="19" customFormat="1" ht="15.75" customHeight="1">
      <c r="A149" s="22" t="s">
        <v>2</v>
      </c>
      <c r="B149" s="59">
        <v>11059196</v>
      </c>
      <c r="C149" s="59">
        <v>1929169</v>
      </c>
      <c r="D149" s="59">
        <v>103884</v>
      </c>
      <c r="E149" s="59">
        <v>1075113</v>
      </c>
      <c r="F149" s="59">
        <v>577773</v>
      </c>
      <c r="G149" s="59">
        <v>0</v>
      </c>
      <c r="H149" s="59">
        <v>63865</v>
      </c>
      <c r="I149" s="59">
        <v>29562</v>
      </c>
      <c r="J149" s="36">
        <f aca="true" t="shared" si="27" ref="J149:J165">SUM(B149:I149)</f>
        <v>14838562</v>
      </c>
      <c r="K149" s="18"/>
      <c r="L149" s="18"/>
      <c r="M149" s="69"/>
      <c r="O149" s="69"/>
      <c r="P149" s="69"/>
    </row>
    <row r="150" spans="1:16" s="19" customFormat="1" ht="15.75" customHeight="1">
      <c r="A150" s="22" t="s">
        <v>3</v>
      </c>
      <c r="B150" s="31">
        <v>24317336</v>
      </c>
      <c r="C150" s="31">
        <v>4241920</v>
      </c>
      <c r="D150" s="31">
        <v>228423</v>
      </c>
      <c r="E150" s="31">
        <v>2363996</v>
      </c>
      <c r="F150" s="31">
        <v>1270428</v>
      </c>
      <c r="G150" s="31">
        <v>0</v>
      </c>
      <c r="H150" s="31">
        <v>140429</v>
      </c>
      <c r="I150" s="31">
        <v>65002</v>
      </c>
      <c r="J150" s="36">
        <f t="shared" si="27"/>
        <v>32627534</v>
      </c>
      <c r="K150" s="18"/>
      <c r="L150" s="18"/>
      <c r="M150" s="69"/>
      <c r="O150" s="69"/>
      <c r="P150" s="69"/>
    </row>
    <row r="151" spans="1:16" s="19" customFormat="1" ht="15.75" customHeight="1">
      <c r="A151" s="22" t="s">
        <v>4</v>
      </c>
      <c r="B151" s="31">
        <v>13765883</v>
      </c>
      <c r="C151" s="31">
        <v>2401323</v>
      </c>
      <c r="D151" s="31">
        <v>129309</v>
      </c>
      <c r="E151" s="31">
        <v>1338243</v>
      </c>
      <c r="F151" s="31">
        <v>719181</v>
      </c>
      <c r="G151" s="31">
        <v>0</v>
      </c>
      <c r="H151" s="31">
        <v>79496</v>
      </c>
      <c r="I151" s="31">
        <v>36797</v>
      </c>
      <c r="J151" s="36">
        <f t="shared" si="27"/>
        <v>18470232</v>
      </c>
      <c r="K151" s="18"/>
      <c r="L151" s="18"/>
      <c r="M151" s="69"/>
      <c r="O151" s="69"/>
      <c r="P151" s="69"/>
    </row>
    <row r="152" spans="1:16" s="7" customFormat="1" ht="15.75" customHeight="1">
      <c r="A152" s="22" t="s">
        <v>5</v>
      </c>
      <c r="B152" s="31">
        <v>75020253</v>
      </c>
      <c r="C152" s="31">
        <v>13086545</v>
      </c>
      <c r="D152" s="31">
        <v>704697</v>
      </c>
      <c r="E152" s="31">
        <v>7293051</v>
      </c>
      <c r="F152" s="31">
        <v>3919336</v>
      </c>
      <c r="G152" s="31">
        <v>0</v>
      </c>
      <c r="H152" s="31">
        <v>433231</v>
      </c>
      <c r="I152" s="31">
        <v>200535</v>
      </c>
      <c r="J152" s="36">
        <f t="shared" si="27"/>
        <v>100657648</v>
      </c>
      <c r="K152" s="18"/>
      <c r="L152" s="18"/>
      <c r="M152" s="68"/>
      <c r="O152" s="68"/>
      <c r="P152" s="68"/>
    </row>
    <row r="153" spans="1:16" s="4" customFormat="1" ht="15.75" customHeight="1">
      <c r="A153" s="22" t="s">
        <v>6</v>
      </c>
      <c r="B153" s="31">
        <v>22215612</v>
      </c>
      <c r="C153" s="31">
        <v>3875295</v>
      </c>
      <c r="D153" s="31">
        <v>208681</v>
      </c>
      <c r="E153" s="31">
        <v>2159678</v>
      </c>
      <c r="F153" s="31">
        <v>1160626</v>
      </c>
      <c r="G153" s="31">
        <v>0</v>
      </c>
      <c r="H153" s="31">
        <v>128292</v>
      </c>
      <c r="I153" s="31">
        <v>59384</v>
      </c>
      <c r="J153" s="36">
        <f t="shared" si="27"/>
        <v>29807568</v>
      </c>
      <c r="K153" s="18"/>
      <c r="L153" s="18"/>
      <c r="M153" s="70"/>
      <c r="O153" s="70"/>
      <c r="P153" s="70"/>
    </row>
    <row r="154" spans="1:16" s="4" customFormat="1" ht="15.75" customHeight="1">
      <c r="A154" s="22" t="s">
        <v>7</v>
      </c>
      <c r="B154" s="31">
        <v>14906946</v>
      </c>
      <c r="C154" s="31">
        <v>2600372</v>
      </c>
      <c r="D154" s="31">
        <v>140027</v>
      </c>
      <c r="E154" s="31">
        <v>1449170</v>
      </c>
      <c r="F154" s="31">
        <v>778794</v>
      </c>
      <c r="G154" s="31">
        <v>0</v>
      </c>
      <c r="H154" s="31">
        <v>86085</v>
      </c>
      <c r="I154" s="31">
        <v>39847</v>
      </c>
      <c r="J154" s="36">
        <f t="shared" si="27"/>
        <v>20001241</v>
      </c>
      <c r="K154" s="18"/>
      <c r="L154" s="18"/>
      <c r="M154" s="70"/>
      <c r="O154" s="70"/>
      <c r="P154" s="70"/>
    </row>
    <row r="155" spans="1:12" ht="15.75" customHeight="1">
      <c r="A155" s="22" t="s">
        <v>8</v>
      </c>
      <c r="B155" s="31">
        <v>9800117</v>
      </c>
      <c r="C155" s="31">
        <v>1709535</v>
      </c>
      <c r="D155" s="31">
        <v>92057</v>
      </c>
      <c r="E155" s="31">
        <v>952713</v>
      </c>
      <c r="F155" s="31">
        <v>511994</v>
      </c>
      <c r="G155" s="31">
        <v>0</v>
      </c>
      <c r="H155" s="31">
        <v>56594</v>
      </c>
      <c r="I155" s="31">
        <v>26196</v>
      </c>
      <c r="J155" s="36">
        <f t="shared" si="27"/>
        <v>13149206</v>
      </c>
      <c r="K155" s="18"/>
      <c r="L155" s="18"/>
    </row>
    <row r="156" spans="1:12" ht="15.75" customHeight="1">
      <c r="A156" s="22" t="s">
        <v>9</v>
      </c>
      <c r="B156" s="31">
        <v>19775242</v>
      </c>
      <c r="C156" s="31">
        <v>3449595</v>
      </c>
      <c r="D156" s="31">
        <v>185757</v>
      </c>
      <c r="E156" s="31">
        <v>1922439</v>
      </c>
      <c r="F156" s="31">
        <v>1033132</v>
      </c>
      <c r="G156" s="31">
        <v>0</v>
      </c>
      <c r="H156" s="31">
        <v>114199</v>
      </c>
      <c r="I156" s="31">
        <v>52861</v>
      </c>
      <c r="J156" s="36">
        <f t="shared" si="27"/>
        <v>26533225</v>
      </c>
      <c r="K156" s="18"/>
      <c r="L156" s="18"/>
    </row>
    <row r="157" spans="1:12" ht="15.75" customHeight="1">
      <c r="A157" s="22" t="s">
        <v>10</v>
      </c>
      <c r="B157" s="31">
        <v>9719341</v>
      </c>
      <c r="C157" s="31">
        <v>1695443</v>
      </c>
      <c r="D157" s="31">
        <v>91298</v>
      </c>
      <c r="E157" s="31">
        <v>944860</v>
      </c>
      <c r="F157" s="31">
        <v>507774</v>
      </c>
      <c r="G157" s="31">
        <v>0</v>
      </c>
      <c r="H157" s="31">
        <v>56128</v>
      </c>
      <c r="I157" s="31">
        <v>25981</v>
      </c>
      <c r="J157" s="36">
        <f t="shared" si="27"/>
        <v>13040825</v>
      </c>
      <c r="K157" s="18"/>
      <c r="L157" s="18"/>
    </row>
    <row r="158" spans="1:12" ht="15.75" customHeight="1">
      <c r="A158" s="22" t="s">
        <v>11</v>
      </c>
      <c r="B158" s="31">
        <v>12716398</v>
      </c>
      <c r="C158" s="31">
        <v>2218251</v>
      </c>
      <c r="D158" s="31">
        <v>119451</v>
      </c>
      <c r="E158" s="31">
        <v>1236217</v>
      </c>
      <c r="F158" s="31">
        <v>664352</v>
      </c>
      <c r="G158" s="31">
        <v>0</v>
      </c>
      <c r="H158" s="31">
        <v>73435</v>
      </c>
      <c r="I158" s="31">
        <v>33992</v>
      </c>
      <c r="J158" s="36">
        <f t="shared" si="27"/>
        <v>17062096</v>
      </c>
      <c r="K158" s="18"/>
      <c r="L158" s="18"/>
    </row>
    <row r="159" spans="1:12" ht="15.75" customHeight="1">
      <c r="A159" s="22" t="s">
        <v>12</v>
      </c>
      <c r="B159" s="31">
        <v>10317215</v>
      </c>
      <c r="C159" s="31">
        <v>1799738</v>
      </c>
      <c r="D159" s="31">
        <v>96914</v>
      </c>
      <c r="E159" s="31">
        <v>1002982</v>
      </c>
      <c r="F159" s="31">
        <v>539009</v>
      </c>
      <c r="G159" s="31">
        <v>0</v>
      </c>
      <c r="H159" s="31">
        <v>59580</v>
      </c>
      <c r="I159" s="31">
        <v>27579</v>
      </c>
      <c r="J159" s="36">
        <f t="shared" si="27"/>
        <v>13843017</v>
      </c>
      <c r="K159" s="18"/>
      <c r="L159" s="18"/>
    </row>
    <row r="160" spans="1:12" ht="15.75" customHeight="1">
      <c r="A160" s="22" t="s">
        <v>13</v>
      </c>
      <c r="B160" s="31">
        <v>17764926</v>
      </c>
      <c r="C160" s="31">
        <v>3098918</v>
      </c>
      <c r="D160" s="31">
        <v>166873</v>
      </c>
      <c r="E160" s="31">
        <v>1727007</v>
      </c>
      <c r="F160" s="31">
        <v>928105</v>
      </c>
      <c r="G160" s="31">
        <v>0</v>
      </c>
      <c r="H160" s="31">
        <v>102590</v>
      </c>
      <c r="I160" s="31">
        <v>47487</v>
      </c>
      <c r="J160" s="36">
        <f t="shared" si="27"/>
        <v>23835906</v>
      </c>
      <c r="K160" s="18"/>
      <c r="L160" s="18"/>
    </row>
    <row r="161" spans="1:12" ht="15.75" customHeight="1">
      <c r="A161" s="22" t="s">
        <v>14</v>
      </c>
      <c r="B161" s="31">
        <v>12714406</v>
      </c>
      <c r="C161" s="31">
        <v>2217902</v>
      </c>
      <c r="D161" s="31">
        <v>119432</v>
      </c>
      <c r="E161" s="31">
        <v>1236024</v>
      </c>
      <c r="F161" s="31">
        <v>664248</v>
      </c>
      <c r="G161" s="31">
        <v>0</v>
      </c>
      <c r="H161" s="31">
        <v>73424</v>
      </c>
      <c r="I161" s="31">
        <v>33987</v>
      </c>
      <c r="J161" s="36">
        <f t="shared" si="27"/>
        <v>17059423</v>
      </c>
      <c r="K161" s="18"/>
      <c r="L161" s="18"/>
    </row>
    <row r="162" spans="1:12" ht="15.75" customHeight="1">
      <c r="A162" s="22" t="s">
        <v>15</v>
      </c>
      <c r="B162" s="31">
        <v>12136096</v>
      </c>
      <c r="C162" s="31">
        <v>2117022</v>
      </c>
      <c r="D162" s="31">
        <v>113999</v>
      </c>
      <c r="E162" s="31">
        <v>1179804</v>
      </c>
      <c r="F162" s="31">
        <v>634035</v>
      </c>
      <c r="G162" s="31">
        <v>0</v>
      </c>
      <c r="H162" s="31">
        <v>70084</v>
      </c>
      <c r="I162" s="31">
        <v>32441</v>
      </c>
      <c r="J162" s="36">
        <f t="shared" si="27"/>
        <v>16283481</v>
      </c>
      <c r="K162" s="18"/>
      <c r="L162" s="18"/>
    </row>
    <row r="163" spans="1:12" ht="15.75" customHeight="1">
      <c r="A163" s="22" t="s">
        <v>16</v>
      </c>
      <c r="B163" s="31">
        <v>9571469</v>
      </c>
      <c r="C163" s="31">
        <v>1669649</v>
      </c>
      <c r="D163" s="31">
        <v>89909</v>
      </c>
      <c r="E163" s="31">
        <v>930485</v>
      </c>
      <c r="F163" s="31">
        <v>500049</v>
      </c>
      <c r="G163" s="31">
        <v>0</v>
      </c>
      <c r="H163" s="31">
        <v>55274</v>
      </c>
      <c r="I163" s="31">
        <v>25585</v>
      </c>
      <c r="J163" s="36">
        <f t="shared" si="27"/>
        <v>12842420</v>
      </c>
      <c r="K163" s="18"/>
      <c r="L163" s="18"/>
    </row>
    <row r="164" spans="1:12" ht="15.75" customHeight="1">
      <c r="A164" s="22" t="s">
        <v>17</v>
      </c>
      <c r="B164" s="31">
        <v>11224618</v>
      </c>
      <c r="C164" s="31">
        <v>1958023</v>
      </c>
      <c r="D164" s="31">
        <v>105438</v>
      </c>
      <c r="E164" s="31">
        <v>1091195</v>
      </c>
      <c r="F164" s="31">
        <v>586416</v>
      </c>
      <c r="G164" s="31">
        <v>0</v>
      </c>
      <c r="H164" s="31">
        <v>64821</v>
      </c>
      <c r="I164" s="31">
        <v>30004</v>
      </c>
      <c r="J164" s="36">
        <f t="shared" si="27"/>
        <v>15060515</v>
      </c>
      <c r="K164" s="18"/>
      <c r="L164" s="18"/>
    </row>
    <row r="165" spans="1:12" ht="15.75" customHeight="1">
      <c r="A165" s="24" t="s">
        <v>18</v>
      </c>
      <c r="B165" s="32">
        <v>13055958</v>
      </c>
      <c r="C165" s="32">
        <v>2277484</v>
      </c>
      <c r="D165" s="32">
        <v>122639</v>
      </c>
      <c r="E165" s="32">
        <v>1269228</v>
      </c>
      <c r="F165" s="32">
        <v>682090</v>
      </c>
      <c r="G165" s="32">
        <v>0</v>
      </c>
      <c r="H165" s="32">
        <v>75397</v>
      </c>
      <c r="I165" s="32">
        <v>34900</v>
      </c>
      <c r="J165" s="37">
        <f t="shared" si="27"/>
        <v>17517696</v>
      </c>
      <c r="K165" s="18"/>
      <c r="L165" s="18"/>
    </row>
    <row r="166" spans="1:12" ht="15.75" customHeight="1">
      <c r="A166" s="26" t="s">
        <v>19</v>
      </c>
      <c r="B166" s="38">
        <f>SUM(B149:B165)</f>
        <v>300081012</v>
      </c>
      <c r="C166" s="38">
        <f aca="true" t="shared" si="28" ref="C166:I166">SUM(C149:C165)</f>
        <v>52346184</v>
      </c>
      <c r="D166" s="38">
        <f t="shared" si="28"/>
        <v>2818788</v>
      </c>
      <c r="E166" s="38">
        <f t="shared" si="28"/>
        <v>29172205</v>
      </c>
      <c r="F166" s="38">
        <f t="shared" si="28"/>
        <v>15677342</v>
      </c>
      <c r="G166" s="38">
        <f t="shared" si="28"/>
        <v>0</v>
      </c>
      <c r="H166" s="38">
        <f t="shared" si="28"/>
        <v>1732924</v>
      </c>
      <c r="I166" s="38">
        <f t="shared" si="28"/>
        <v>802140</v>
      </c>
      <c r="J166" s="38">
        <f>SUM(J149:J165)</f>
        <v>402630595</v>
      </c>
      <c r="K166" s="18"/>
      <c r="L166" s="18"/>
    </row>
    <row r="167" spans="2:12" ht="12.75">
      <c r="B167" s="16"/>
      <c r="C167" s="16"/>
      <c r="D167" s="16"/>
      <c r="E167" s="16"/>
      <c r="F167" s="16"/>
      <c r="G167" s="16"/>
      <c r="H167" s="16"/>
      <c r="I167" s="16"/>
      <c r="J167" s="16"/>
      <c r="K167" s="18"/>
      <c r="L167" s="18"/>
    </row>
    <row r="168" spans="2:10" ht="12.75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2.75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93.75" customHeight="1">
      <c r="A170" s="21" t="s">
        <v>1</v>
      </c>
      <c r="B170" s="13" t="s">
        <v>29</v>
      </c>
      <c r="C170" s="13" t="s">
        <v>30</v>
      </c>
      <c r="D170" s="13" t="s">
        <v>31</v>
      </c>
      <c r="E170" s="13" t="s">
        <v>32</v>
      </c>
      <c r="F170" s="29" t="s">
        <v>28</v>
      </c>
      <c r="G170" s="21" t="s">
        <v>38</v>
      </c>
      <c r="H170" s="30" t="s">
        <v>39</v>
      </c>
      <c r="I170" s="60" t="s">
        <v>40</v>
      </c>
      <c r="J170" s="30" t="s">
        <v>47</v>
      </c>
    </row>
    <row r="171" spans="1:14" ht="15.75" customHeight="1">
      <c r="A171" s="22" t="s">
        <v>2</v>
      </c>
      <c r="B171" s="39">
        <v>85766</v>
      </c>
      <c r="C171" s="39">
        <v>137189</v>
      </c>
      <c r="D171" s="36">
        <v>130319</v>
      </c>
      <c r="E171" s="36">
        <v>208457</v>
      </c>
      <c r="F171" s="39">
        <v>360143</v>
      </c>
      <c r="G171" s="39">
        <v>358152</v>
      </c>
      <c r="H171" s="39">
        <f>J149+B171+C171+D171+E171+F171+G171</f>
        <v>16118588</v>
      </c>
      <c r="I171" s="36"/>
      <c r="J171" s="36">
        <f>H171+I171</f>
        <v>16118588</v>
      </c>
      <c r="K171" s="20"/>
      <c r="L171" s="20"/>
      <c r="N171" s="49"/>
    </row>
    <row r="172" spans="1:14" ht="15.75" customHeight="1">
      <c r="A172" s="22" t="s">
        <v>3</v>
      </c>
      <c r="B172" s="39">
        <v>188584</v>
      </c>
      <c r="C172" s="39">
        <v>586139</v>
      </c>
      <c r="D172" s="36">
        <v>286551</v>
      </c>
      <c r="E172" s="36">
        <v>890629</v>
      </c>
      <c r="F172" s="39">
        <v>4181969</v>
      </c>
      <c r="G172" s="39">
        <v>0</v>
      </c>
      <c r="H172" s="39">
        <f aca="true" t="shared" si="29" ref="H172:H187">J150+B172+C172+D172+E172+F172+G172</f>
        <v>38761406</v>
      </c>
      <c r="I172" s="36"/>
      <c r="J172" s="36">
        <f aca="true" t="shared" si="30" ref="J172:J187">H172+I172</f>
        <v>38761406</v>
      </c>
      <c r="K172" s="20"/>
      <c r="L172" s="20"/>
      <c r="N172" s="49"/>
    </row>
    <row r="173" spans="1:14" ht="15.75" customHeight="1">
      <c r="A173" s="22" t="s">
        <v>4</v>
      </c>
      <c r="B173" s="39">
        <v>106756</v>
      </c>
      <c r="C173" s="39">
        <v>249664</v>
      </c>
      <c r="D173" s="36">
        <v>162214</v>
      </c>
      <c r="E173" s="36">
        <v>379360</v>
      </c>
      <c r="F173" s="39">
        <v>0</v>
      </c>
      <c r="G173" s="39">
        <v>291350</v>
      </c>
      <c r="H173" s="39">
        <f t="shared" si="29"/>
        <v>19659576</v>
      </c>
      <c r="I173" s="36"/>
      <c r="J173" s="36">
        <f t="shared" si="30"/>
        <v>19659576</v>
      </c>
      <c r="K173" s="20"/>
      <c r="L173" s="20"/>
      <c r="N173" s="49"/>
    </row>
    <row r="174" spans="1:14" ht="15.75" customHeight="1">
      <c r="A174" s="22" t="s">
        <v>5</v>
      </c>
      <c r="B174" s="39">
        <v>581792</v>
      </c>
      <c r="C174" s="39">
        <v>1552541</v>
      </c>
      <c r="D174" s="36">
        <v>884024</v>
      </c>
      <c r="E174" s="36">
        <v>2359062</v>
      </c>
      <c r="F174" s="39">
        <v>14232450</v>
      </c>
      <c r="G174" s="39">
        <v>1425555.999999999</v>
      </c>
      <c r="H174" s="39">
        <f t="shared" si="29"/>
        <v>121693073</v>
      </c>
      <c r="I174" s="36"/>
      <c r="J174" s="36">
        <f t="shared" si="30"/>
        <v>121693073</v>
      </c>
      <c r="K174" s="20"/>
      <c r="L174" s="20"/>
      <c r="N174" s="49"/>
    </row>
    <row r="175" spans="1:14" ht="15.75" customHeight="1">
      <c r="A175" s="22" t="s">
        <v>6</v>
      </c>
      <c r="B175" s="39">
        <v>172285</v>
      </c>
      <c r="C175" s="39">
        <v>457148</v>
      </c>
      <c r="D175" s="36">
        <v>261784</v>
      </c>
      <c r="E175" s="36">
        <v>694628</v>
      </c>
      <c r="F175" s="39">
        <v>334980</v>
      </c>
      <c r="G175" s="39">
        <v>0</v>
      </c>
      <c r="H175" s="39">
        <f t="shared" si="29"/>
        <v>31728393</v>
      </c>
      <c r="I175" s="36"/>
      <c r="J175" s="36">
        <f t="shared" si="30"/>
        <v>31728393</v>
      </c>
      <c r="K175" s="20"/>
      <c r="L175" s="20"/>
      <c r="N175" s="49"/>
    </row>
    <row r="176" spans="1:14" ht="15.75" customHeight="1">
      <c r="A176" s="22" t="s">
        <v>7</v>
      </c>
      <c r="B176" s="39">
        <v>115605</v>
      </c>
      <c r="C176" s="39">
        <v>313987</v>
      </c>
      <c r="D176" s="36">
        <v>175660</v>
      </c>
      <c r="E176" s="36">
        <v>477098</v>
      </c>
      <c r="F176" s="39">
        <v>1702076</v>
      </c>
      <c r="G176" s="39">
        <v>329075</v>
      </c>
      <c r="H176" s="39">
        <f t="shared" si="29"/>
        <v>23114742</v>
      </c>
      <c r="I176" s="36"/>
      <c r="J176" s="36">
        <f t="shared" si="30"/>
        <v>23114742</v>
      </c>
      <c r="K176" s="20"/>
      <c r="L176" s="20"/>
      <c r="N176" s="49"/>
    </row>
    <row r="177" spans="1:14" ht="15.75" customHeight="1">
      <c r="A177" s="22" t="s">
        <v>8</v>
      </c>
      <c r="B177" s="39">
        <v>76001</v>
      </c>
      <c r="C177" s="39">
        <v>69454</v>
      </c>
      <c r="D177" s="36">
        <v>115483</v>
      </c>
      <c r="E177" s="36">
        <v>105534</v>
      </c>
      <c r="F177" s="39">
        <v>678397</v>
      </c>
      <c r="G177" s="39">
        <v>1004896</v>
      </c>
      <c r="H177" s="39">
        <f t="shared" si="29"/>
        <v>15198971</v>
      </c>
      <c r="I177" s="36"/>
      <c r="J177" s="36">
        <f t="shared" si="30"/>
        <v>15198971</v>
      </c>
      <c r="K177" s="20"/>
      <c r="L177" s="20"/>
      <c r="N177" s="49"/>
    </row>
    <row r="178" spans="1:14" ht="15.75" customHeight="1">
      <c r="A178" s="22" t="s">
        <v>9</v>
      </c>
      <c r="B178" s="39">
        <v>153360</v>
      </c>
      <c r="C178" s="39">
        <v>427989</v>
      </c>
      <c r="D178" s="36">
        <v>233028</v>
      </c>
      <c r="E178" s="36">
        <v>650323</v>
      </c>
      <c r="F178" s="39">
        <v>0</v>
      </c>
      <c r="G178" s="39">
        <v>336535</v>
      </c>
      <c r="H178" s="39">
        <f t="shared" si="29"/>
        <v>28334460</v>
      </c>
      <c r="I178" s="36"/>
      <c r="J178" s="36">
        <f t="shared" si="30"/>
        <v>28334460</v>
      </c>
      <c r="K178" s="20"/>
      <c r="L178" s="20"/>
      <c r="N178" s="49"/>
    </row>
    <row r="179" spans="1:14" ht="15.75" customHeight="1">
      <c r="A179" s="22" t="s">
        <v>10</v>
      </c>
      <c r="B179" s="39">
        <v>75375</v>
      </c>
      <c r="C179" s="39">
        <v>86669</v>
      </c>
      <c r="D179" s="36">
        <v>114531</v>
      </c>
      <c r="E179" s="36">
        <v>131693</v>
      </c>
      <c r="F179" s="39">
        <v>588948</v>
      </c>
      <c r="G179" s="39">
        <v>292468</v>
      </c>
      <c r="H179" s="39">
        <f t="shared" si="29"/>
        <v>14330509</v>
      </c>
      <c r="I179" s="36"/>
      <c r="J179" s="36">
        <f t="shared" si="30"/>
        <v>14330509</v>
      </c>
      <c r="K179" s="20"/>
      <c r="L179" s="20"/>
      <c r="N179" s="49"/>
    </row>
    <row r="180" spans="1:14" ht="15.75" customHeight="1">
      <c r="A180" s="22" t="s">
        <v>11</v>
      </c>
      <c r="B180" s="39">
        <v>98617</v>
      </c>
      <c r="C180" s="39">
        <v>197793</v>
      </c>
      <c r="D180" s="36">
        <v>149847</v>
      </c>
      <c r="E180" s="36">
        <v>300543</v>
      </c>
      <c r="F180" s="39">
        <v>0</v>
      </c>
      <c r="G180" s="39">
        <v>0</v>
      </c>
      <c r="H180" s="39">
        <f t="shared" si="29"/>
        <v>17808896</v>
      </c>
      <c r="I180" s="36"/>
      <c r="J180" s="36">
        <f t="shared" si="30"/>
        <v>17808896</v>
      </c>
      <c r="K180" s="20"/>
      <c r="L180" s="20"/>
      <c r="N180" s="49"/>
    </row>
    <row r="181" spans="1:14" ht="15.75" customHeight="1">
      <c r="A181" s="22" t="s">
        <v>12</v>
      </c>
      <c r="B181" s="39">
        <v>80011</v>
      </c>
      <c r="C181" s="39">
        <v>69295</v>
      </c>
      <c r="D181" s="36">
        <v>121576</v>
      </c>
      <c r="E181" s="36">
        <v>105293</v>
      </c>
      <c r="F181" s="39">
        <v>0</v>
      </c>
      <c r="G181" s="39">
        <v>0</v>
      </c>
      <c r="H181" s="39">
        <f t="shared" si="29"/>
        <v>14219192</v>
      </c>
      <c r="I181" s="36"/>
      <c r="J181" s="36">
        <f t="shared" si="30"/>
        <v>14219192</v>
      </c>
      <c r="K181" s="20"/>
      <c r="L181" s="20"/>
      <c r="N181" s="49"/>
    </row>
    <row r="182" spans="1:14" ht="15.75" customHeight="1">
      <c r="A182" s="22" t="s">
        <v>13</v>
      </c>
      <c r="B182" s="39">
        <v>137769</v>
      </c>
      <c r="C182" s="39">
        <v>375706</v>
      </c>
      <c r="D182" s="36">
        <v>209338</v>
      </c>
      <c r="E182" s="36">
        <v>570879</v>
      </c>
      <c r="F182" s="39">
        <v>0</v>
      </c>
      <c r="G182" s="39">
        <v>0</v>
      </c>
      <c r="H182" s="39">
        <f t="shared" si="29"/>
        <v>25129598</v>
      </c>
      <c r="I182" s="36"/>
      <c r="J182" s="36">
        <f t="shared" si="30"/>
        <v>25129598</v>
      </c>
      <c r="K182" s="20"/>
      <c r="L182" s="20"/>
      <c r="N182" s="49"/>
    </row>
    <row r="183" spans="1:14" ht="15.75" customHeight="1">
      <c r="A183" s="22" t="s">
        <v>14</v>
      </c>
      <c r="B183" s="39">
        <v>98602</v>
      </c>
      <c r="C183" s="39">
        <v>313674</v>
      </c>
      <c r="D183" s="36">
        <v>149824</v>
      </c>
      <c r="E183" s="36">
        <v>476623</v>
      </c>
      <c r="F183" s="39">
        <v>0</v>
      </c>
      <c r="G183" s="39">
        <v>0</v>
      </c>
      <c r="H183" s="39">
        <f t="shared" si="29"/>
        <v>18098146</v>
      </c>
      <c r="I183" s="36"/>
      <c r="J183" s="36">
        <f t="shared" si="30"/>
        <v>18098146</v>
      </c>
      <c r="K183" s="20"/>
      <c r="L183" s="20"/>
      <c r="N183" s="49"/>
    </row>
    <row r="184" spans="1:14" ht="15.75" customHeight="1">
      <c r="A184" s="22" t="s">
        <v>15</v>
      </c>
      <c r="B184" s="39">
        <v>94117</v>
      </c>
      <c r="C184" s="39">
        <v>213947</v>
      </c>
      <c r="D184" s="36">
        <v>143009</v>
      </c>
      <c r="E184" s="36">
        <v>325089</v>
      </c>
      <c r="F184" s="39">
        <v>0</v>
      </c>
      <c r="G184" s="39">
        <v>0</v>
      </c>
      <c r="H184" s="39">
        <f t="shared" si="29"/>
        <v>17059643</v>
      </c>
      <c r="I184" s="36"/>
      <c r="J184" s="36">
        <f t="shared" si="30"/>
        <v>17059643</v>
      </c>
      <c r="K184" s="20"/>
      <c r="L184" s="20"/>
      <c r="N184" s="49"/>
    </row>
    <row r="185" spans="1:14" ht="15.75" customHeight="1">
      <c r="A185" s="22" t="s">
        <v>16</v>
      </c>
      <c r="B185" s="39">
        <v>74228</v>
      </c>
      <c r="C185" s="39">
        <v>110593</v>
      </c>
      <c r="D185" s="36">
        <v>112788</v>
      </c>
      <c r="E185" s="36">
        <v>168044</v>
      </c>
      <c r="F185" s="39">
        <v>495190</v>
      </c>
      <c r="G185" s="39">
        <v>224951</v>
      </c>
      <c r="H185" s="39">
        <f t="shared" si="29"/>
        <v>14028214</v>
      </c>
      <c r="I185" s="36"/>
      <c r="J185" s="36">
        <f t="shared" si="30"/>
        <v>14028214</v>
      </c>
      <c r="K185" s="20"/>
      <c r="L185" s="20"/>
      <c r="N185" s="49"/>
    </row>
    <row r="186" spans="1:14" ht="15.75" customHeight="1">
      <c r="A186" s="22" t="s">
        <v>17</v>
      </c>
      <c r="B186" s="39">
        <v>87048</v>
      </c>
      <c r="C186" s="39">
        <v>132671</v>
      </c>
      <c r="D186" s="36">
        <v>132269</v>
      </c>
      <c r="E186" s="36">
        <v>201592</v>
      </c>
      <c r="F186" s="39">
        <v>645437</v>
      </c>
      <c r="G186" s="39">
        <v>232589</v>
      </c>
      <c r="H186" s="39">
        <f t="shared" si="29"/>
        <v>16492121</v>
      </c>
      <c r="I186" s="36"/>
      <c r="J186" s="36">
        <f t="shared" si="30"/>
        <v>16492121</v>
      </c>
      <c r="K186" s="20"/>
      <c r="L186" s="20"/>
      <c r="N186" s="49"/>
    </row>
    <row r="187" spans="1:14" ht="15.75" customHeight="1">
      <c r="A187" s="24" t="s">
        <v>18</v>
      </c>
      <c r="B187" s="40">
        <v>101251</v>
      </c>
      <c r="C187" s="40">
        <v>135598</v>
      </c>
      <c r="D187" s="36">
        <v>153849</v>
      </c>
      <c r="E187" s="37">
        <v>206039</v>
      </c>
      <c r="F187" s="40">
        <v>1570435</v>
      </c>
      <c r="G187" s="40">
        <v>0</v>
      </c>
      <c r="H187" s="39">
        <f t="shared" si="29"/>
        <v>19684868</v>
      </c>
      <c r="I187" s="36"/>
      <c r="J187" s="36">
        <f t="shared" si="30"/>
        <v>19684868</v>
      </c>
      <c r="K187" s="20"/>
      <c r="L187" s="20"/>
      <c r="N187" s="49"/>
    </row>
    <row r="188" spans="1:12" ht="15.75" customHeight="1">
      <c r="A188" s="26" t="s">
        <v>19</v>
      </c>
      <c r="B188" s="41">
        <f aca="true" t="shared" si="31" ref="B188:J188">SUM(B171:B187)</f>
        <v>2327167</v>
      </c>
      <c r="C188" s="41">
        <f t="shared" si="31"/>
        <v>5430057</v>
      </c>
      <c r="D188" s="38">
        <f t="shared" si="31"/>
        <v>3536094</v>
      </c>
      <c r="E188" s="38">
        <f t="shared" si="31"/>
        <v>8250886</v>
      </c>
      <c r="F188" s="41">
        <f t="shared" si="31"/>
        <v>24790025</v>
      </c>
      <c r="G188" s="41">
        <f t="shared" si="31"/>
        <v>4495571.999999999</v>
      </c>
      <c r="H188" s="41">
        <f t="shared" si="31"/>
        <v>451460396</v>
      </c>
      <c r="I188" s="38">
        <f t="shared" si="31"/>
        <v>0</v>
      </c>
      <c r="J188" s="38">
        <f t="shared" si="31"/>
        <v>451460396</v>
      </c>
      <c r="K188" s="20"/>
      <c r="L188" s="20"/>
    </row>
    <row r="189" spans="1:12" ht="4.5" customHeight="1">
      <c r="A189" s="42"/>
      <c r="B189" s="42"/>
      <c r="C189" s="42"/>
      <c r="D189" s="42"/>
      <c r="E189" s="42"/>
      <c r="F189" s="42"/>
      <c r="G189" s="42"/>
      <c r="H189" s="9"/>
      <c r="I189" s="43"/>
      <c r="J189" s="43"/>
      <c r="K189" s="20"/>
      <c r="L189" s="20"/>
    </row>
    <row r="190" spans="1:16" ht="22.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M190" s="63"/>
      <c r="O190" s="63"/>
      <c r="P190" s="63"/>
    </row>
    <row r="191" spans="1:10" ht="36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5:10" ht="12.75">
      <c r="E199" s="12"/>
      <c r="F199" s="12"/>
      <c r="G199" s="12"/>
      <c r="H199" s="12"/>
      <c r="I199" s="12"/>
      <c r="J199" s="12"/>
    </row>
    <row r="200" spans="5:10" ht="12.75">
      <c r="E200" s="12"/>
      <c r="F200" s="12"/>
      <c r="G200" s="12"/>
      <c r="H200" s="12"/>
      <c r="I200" s="12"/>
      <c r="J200" s="12"/>
    </row>
    <row r="201" spans="1:10" ht="12.75">
      <c r="A201" s="8"/>
      <c r="B201" s="8"/>
      <c r="C201" s="8"/>
      <c r="D201" s="8"/>
      <c r="E201" s="12"/>
      <c r="F201" s="12"/>
      <c r="G201" s="12"/>
      <c r="H201" s="12"/>
      <c r="I201" s="12"/>
      <c r="J201" s="12"/>
    </row>
    <row r="202" spans="1:10" ht="12.75">
      <c r="A202" s="8"/>
      <c r="B202" s="8"/>
      <c r="C202" s="8"/>
      <c r="D202" s="8"/>
      <c r="E202" s="12"/>
      <c r="F202" s="12"/>
      <c r="G202" s="12"/>
      <c r="H202" s="12"/>
      <c r="I202" s="12"/>
      <c r="J202" s="12"/>
    </row>
    <row r="203" spans="1:10" ht="12.75">
      <c r="A203" s="8"/>
      <c r="B203" s="8"/>
      <c r="C203" s="8"/>
      <c r="D203" s="8"/>
      <c r="E203" s="12"/>
      <c r="F203" s="12"/>
      <c r="G203" s="12"/>
      <c r="H203" s="12"/>
      <c r="I203" s="12"/>
      <c r="J203" s="12"/>
    </row>
    <row r="204" spans="1:10" ht="12.75">
      <c r="A204" s="8"/>
      <c r="B204" s="8"/>
      <c r="C204" s="8"/>
      <c r="D204" s="8"/>
      <c r="E204" s="12"/>
      <c r="F204" s="12"/>
      <c r="G204" s="12"/>
      <c r="H204" s="12"/>
      <c r="I204" s="12"/>
      <c r="J204" s="12"/>
    </row>
    <row r="205" spans="1:10" ht="12.75">
      <c r="A205" s="8"/>
      <c r="B205" s="8"/>
      <c r="C205" s="8"/>
      <c r="D205" s="8"/>
      <c r="E205" s="12"/>
      <c r="F205" s="12"/>
      <c r="G205" s="12"/>
      <c r="H205" s="12"/>
      <c r="I205" s="12"/>
      <c r="J205" s="12"/>
    </row>
    <row r="206" spans="1:10" ht="12.75">
      <c r="A206" s="8"/>
      <c r="B206" s="8"/>
      <c r="C206" s="8"/>
      <c r="D206" s="8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">
      <c r="A210" s="78" t="s">
        <v>22</v>
      </c>
      <c r="B210" s="78"/>
      <c r="C210" s="78"/>
      <c r="D210" s="78"/>
      <c r="E210" s="78"/>
      <c r="F210" s="78"/>
      <c r="G210" s="78"/>
      <c r="H210" s="78"/>
      <c r="I210" s="78"/>
      <c r="J210" s="78"/>
    </row>
    <row r="211" spans="1:10" ht="15">
      <c r="A211" s="76" t="s">
        <v>45</v>
      </c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1:10" ht="21" customHeight="1">
      <c r="A212"/>
      <c r="B212"/>
      <c r="C212"/>
      <c r="D212"/>
      <c r="E212"/>
      <c r="F212"/>
      <c r="G212"/>
      <c r="H212"/>
      <c r="I212"/>
      <c r="J212"/>
    </row>
    <row r="213" spans="1:10" ht="87" customHeight="1">
      <c r="A213" s="21" t="s">
        <v>1</v>
      </c>
      <c r="B213" s="21" t="s">
        <v>0</v>
      </c>
      <c r="C213" s="21" t="s">
        <v>37</v>
      </c>
      <c r="D213" s="21" t="s">
        <v>24</v>
      </c>
      <c r="E213" s="21" t="s">
        <v>20</v>
      </c>
      <c r="F213" s="21" t="s">
        <v>21</v>
      </c>
      <c r="G213" s="21" t="s">
        <v>27</v>
      </c>
      <c r="H213" s="21" t="s">
        <v>23</v>
      </c>
      <c r="I213" s="21" t="s">
        <v>25</v>
      </c>
      <c r="J213" s="21" t="s">
        <v>56</v>
      </c>
    </row>
    <row r="214" spans="1:10" ht="15.75" customHeight="1">
      <c r="A214" s="22" t="s">
        <v>2</v>
      </c>
      <c r="B214" s="31">
        <v>8723130</v>
      </c>
      <c r="C214" s="31">
        <v>2730366</v>
      </c>
      <c r="D214" s="31">
        <v>126552</v>
      </c>
      <c r="E214" s="31">
        <v>1053941</v>
      </c>
      <c r="F214" s="31">
        <v>570670</v>
      </c>
      <c r="G214" s="31">
        <v>0</v>
      </c>
      <c r="H214" s="31">
        <v>38421</v>
      </c>
      <c r="I214" s="31">
        <v>28912</v>
      </c>
      <c r="J214" s="36">
        <f aca="true" t="shared" si="32" ref="J214:J230">SUM(B214:I214)</f>
        <v>13271992</v>
      </c>
    </row>
    <row r="215" spans="1:10" ht="15.75" customHeight="1">
      <c r="A215" s="22" t="s">
        <v>3</v>
      </c>
      <c r="B215" s="31">
        <v>18788425</v>
      </c>
      <c r="C215" s="31">
        <v>5880834</v>
      </c>
      <c r="D215" s="31">
        <v>272575</v>
      </c>
      <c r="E215" s="31">
        <v>2270044</v>
      </c>
      <c r="F215" s="31">
        <v>1229145</v>
      </c>
      <c r="G215" s="31">
        <v>0</v>
      </c>
      <c r="H215" s="31">
        <v>82752</v>
      </c>
      <c r="I215" s="31">
        <v>62273</v>
      </c>
      <c r="J215" s="36">
        <f t="shared" si="32"/>
        <v>28586048</v>
      </c>
    </row>
    <row r="216" spans="1:10" ht="15.75" customHeight="1">
      <c r="A216" s="22" t="s">
        <v>4</v>
      </c>
      <c r="B216" s="31">
        <v>10926268</v>
      </c>
      <c r="C216" s="31">
        <v>3419956</v>
      </c>
      <c r="D216" s="31">
        <v>158514</v>
      </c>
      <c r="E216" s="31">
        <v>1320127</v>
      </c>
      <c r="F216" s="31">
        <v>714800</v>
      </c>
      <c r="G216" s="31">
        <v>0</v>
      </c>
      <c r="H216" s="31">
        <v>48124</v>
      </c>
      <c r="I216" s="31">
        <v>36214</v>
      </c>
      <c r="J216" s="36">
        <f t="shared" si="32"/>
        <v>16624003</v>
      </c>
    </row>
    <row r="217" spans="1:10" ht="15.75" customHeight="1">
      <c r="A217" s="22" t="s">
        <v>5</v>
      </c>
      <c r="B217" s="31">
        <v>60503568</v>
      </c>
      <c r="C217" s="31">
        <v>18937803</v>
      </c>
      <c r="D217" s="31">
        <v>877761</v>
      </c>
      <c r="E217" s="31">
        <v>7310126</v>
      </c>
      <c r="F217" s="31">
        <v>3958164</v>
      </c>
      <c r="G217" s="31">
        <v>0</v>
      </c>
      <c r="H217" s="31">
        <v>266483</v>
      </c>
      <c r="I217" s="31">
        <v>200535</v>
      </c>
      <c r="J217" s="36">
        <f t="shared" si="32"/>
        <v>92054440</v>
      </c>
    </row>
    <row r="218" spans="1:10" ht="15.75" customHeight="1">
      <c r="A218" s="22" t="s">
        <v>6</v>
      </c>
      <c r="B218" s="31">
        <v>16144361</v>
      </c>
      <c r="C218" s="31">
        <v>5053236</v>
      </c>
      <c r="D218" s="31">
        <v>234215</v>
      </c>
      <c r="E218" s="31">
        <v>1950584</v>
      </c>
      <c r="F218" s="31">
        <v>1056170</v>
      </c>
      <c r="G218" s="31">
        <v>0</v>
      </c>
      <c r="H218" s="31">
        <v>71106</v>
      </c>
      <c r="I218" s="31">
        <v>53509</v>
      </c>
      <c r="J218" s="36">
        <f t="shared" si="32"/>
        <v>24563181</v>
      </c>
    </row>
    <row r="219" spans="1:10" ht="15.75" customHeight="1">
      <c r="A219" s="22" t="s">
        <v>7</v>
      </c>
      <c r="B219" s="31">
        <v>12342196</v>
      </c>
      <c r="C219" s="31">
        <v>3863147</v>
      </c>
      <c r="D219" s="31">
        <v>179055</v>
      </c>
      <c r="E219" s="31">
        <v>1491201</v>
      </c>
      <c r="F219" s="31">
        <v>807431</v>
      </c>
      <c r="G219" s="31">
        <v>0</v>
      </c>
      <c r="H219" s="31">
        <v>54360</v>
      </c>
      <c r="I219" s="31">
        <v>40907</v>
      </c>
      <c r="J219" s="36">
        <f t="shared" si="32"/>
        <v>18778297</v>
      </c>
    </row>
    <row r="220" spans="1:10" ht="15.75" customHeight="1">
      <c r="A220" s="22" t="s">
        <v>8</v>
      </c>
      <c r="B220" s="31">
        <v>7888165</v>
      </c>
      <c r="C220" s="31">
        <v>2469019</v>
      </c>
      <c r="D220" s="31">
        <v>114438</v>
      </c>
      <c r="E220" s="31">
        <v>953059</v>
      </c>
      <c r="F220" s="31">
        <v>516047</v>
      </c>
      <c r="G220" s="31">
        <v>0</v>
      </c>
      <c r="H220" s="31">
        <v>34743</v>
      </c>
      <c r="I220" s="31">
        <v>26145</v>
      </c>
      <c r="J220" s="36">
        <f t="shared" si="32"/>
        <v>12001616</v>
      </c>
    </row>
    <row r="221" spans="1:10" ht="15.75" customHeight="1">
      <c r="A221" s="22" t="s">
        <v>9</v>
      </c>
      <c r="B221" s="31">
        <v>16406443</v>
      </c>
      <c r="C221" s="31">
        <v>5135270</v>
      </c>
      <c r="D221" s="31">
        <v>238018</v>
      </c>
      <c r="E221" s="31">
        <v>1982248</v>
      </c>
      <c r="F221" s="31">
        <v>1073315</v>
      </c>
      <c r="G221" s="31">
        <v>0</v>
      </c>
      <c r="H221" s="31">
        <v>72260</v>
      </c>
      <c r="I221" s="31">
        <v>54378</v>
      </c>
      <c r="J221" s="36">
        <f t="shared" si="32"/>
        <v>24961932</v>
      </c>
    </row>
    <row r="222" spans="1:10" ht="15.75" customHeight="1">
      <c r="A222" s="22" t="s">
        <v>10</v>
      </c>
      <c r="B222" s="31">
        <v>7760523</v>
      </c>
      <c r="C222" s="31">
        <v>2429069</v>
      </c>
      <c r="D222" s="31">
        <v>112586</v>
      </c>
      <c r="E222" s="31">
        <v>937637</v>
      </c>
      <c r="F222" s="31">
        <v>507696</v>
      </c>
      <c r="G222" s="31">
        <v>0</v>
      </c>
      <c r="H222" s="31">
        <v>34180</v>
      </c>
      <c r="I222" s="31">
        <v>25722</v>
      </c>
      <c r="J222" s="36">
        <f t="shared" si="32"/>
        <v>11807413</v>
      </c>
    </row>
    <row r="223" spans="1:10" ht="15.75" customHeight="1">
      <c r="A223" s="22" t="s">
        <v>11</v>
      </c>
      <c r="B223" s="31">
        <v>10857900</v>
      </c>
      <c r="C223" s="31">
        <v>3398555</v>
      </c>
      <c r="D223" s="31">
        <v>157522</v>
      </c>
      <c r="E223" s="31">
        <v>1311867</v>
      </c>
      <c r="F223" s="31">
        <v>710328</v>
      </c>
      <c r="G223" s="31">
        <v>0</v>
      </c>
      <c r="H223" s="31">
        <v>47823</v>
      </c>
      <c r="I223" s="31">
        <v>35988</v>
      </c>
      <c r="J223" s="36">
        <f t="shared" si="32"/>
        <v>16519983</v>
      </c>
    </row>
    <row r="224" spans="1:10" ht="15.75" customHeight="1">
      <c r="A224" s="22" t="s">
        <v>12</v>
      </c>
      <c r="B224" s="31">
        <v>8324732</v>
      </c>
      <c r="C224" s="31">
        <v>2605666</v>
      </c>
      <c r="D224" s="31">
        <v>120772</v>
      </c>
      <c r="E224" s="31">
        <v>1005806</v>
      </c>
      <c r="F224" s="31">
        <v>544607</v>
      </c>
      <c r="G224" s="31">
        <v>0</v>
      </c>
      <c r="H224" s="31">
        <v>36665</v>
      </c>
      <c r="I224" s="31">
        <v>27592</v>
      </c>
      <c r="J224" s="36">
        <f t="shared" si="32"/>
        <v>12665840</v>
      </c>
    </row>
    <row r="225" spans="1:10" ht="15.75" customHeight="1">
      <c r="A225" s="22" t="s">
        <v>13</v>
      </c>
      <c r="B225" s="31">
        <v>14052442</v>
      </c>
      <c r="C225" s="31">
        <v>4398457</v>
      </c>
      <c r="D225" s="31">
        <v>203867</v>
      </c>
      <c r="E225" s="31">
        <v>1697836</v>
      </c>
      <c r="F225" s="31">
        <v>919316</v>
      </c>
      <c r="G225" s="31">
        <v>0</v>
      </c>
      <c r="H225" s="31">
        <v>61893</v>
      </c>
      <c r="I225" s="31">
        <v>46576</v>
      </c>
      <c r="J225" s="36">
        <f t="shared" si="32"/>
        <v>21380387</v>
      </c>
    </row>
    <row r="226" spans="1:10" ht="15.75" customHeight="1">
      <c r="A226" s="22" t="s">
        <v>14</v>
      </c>
      <c r="B226" s="31">
        <v>10945432</v>
      </c>
      <c r="C226" s="31">
        <v>3425955</v>
      </c>
      <c r="D226" s="31">
        <v>158792</v>
      </c>
      <c r="E226" s="31">
        <v>1322442</v>
      </c>
      <c r="F226" s="31">
        <v>716054</v>
      </c>
      <c r="G226" s="31">
        <v>0</v>
      </c>
      <c r="H226" s="31">
        <v>48208</v>
      </c>
      <c r="I226" s="31">
        <v>36278</v>
      </c>
      <c r="J226" s="36">
        <f t="shared" si="32"/>
        <v>16653161</v>
      </c>
    </row>
    <row r="227" spans="1:10" ht="15.75" customHeight="1">
      <c r="A227" s="22" t="s">
        <v>15</v>
      </c>
      <c r="B227" s="31">
        <v>11613230</v>
      </c>
      <c r="C227" s="31">
        <v>3634977</v>
      </c>
      <c r="D227" s="31">
        <v>168480</v>
      </c>
      <c r="E227" s="31">
        <v>1403127</v>
      </c>
      <c r="F227" s="31">
        <v>759741</v>
      </c>
      <c r="G227" s="31">
        <v>0</v>
      </c>
      <c r="H227" s="31">
        <v>51149</v>
      </c>
      <c r="I227" s="31">
        <v>38491</v>
      </c>
      <c r="J227" s="36">
        <f t="shared" si="32"/>
        <v>17669195</v>
      </c>
    </row>
    <row r="228" spans="1:10" ht="15.75" customHeight="1">
      <c r="A228" s="22" t="s">
        <v>16</v>
      </c>
      <c r="B228" s="31">
        <v>7708585</v>
      </c>
      <c r="C228" s="31">
        <v>2412810</v>
      </c>
      <c r="D228" s="31">
        <v>111833</v>
      </c>
      <c r="E228" s="31">
        <v>931362</v>
      </c>
      <c r="F228" s="31">
        <v>504299</v>
      </c>
      <c r="G228" s="31">
        <v>0</v>
      </c>
      <c r="H228" s="31">
        <v>33952</v>
      </c>
      <c r="I228" s="31">
        <v>25550</v>
      </c>
      <c r="J228" s="36">
        <f t="shared" si="32"/>
        <v>11728391</v>
      </c>
    </row>
    <row r="229" spans="1:10" ht="15.75" customHeight="1">
      <c r="A229" s="22" t="s">
        <v>17</v>
      </c>
      <c r="B229" s="31">
        <v>8599872</v>
      </c>
      <c r="C229" s="31">
        <v>2691787</v>
      </c>
      <c r="D229" s="31">
        <v>124763</v>
      </c>
      <c r="E229" s="31">
        <v>1039049</v>
      </c>
      <c r="F229" s="31">
        <v>562606</v>
      </c>
      <c r="G229" s="31">
        <v>0</v>
      </c>
      <c r="H229" s="31">
        <v>37877</v>
      </c>
      <c r="I229" s="31">
        <v>28504</v>
      </c>
      <c r="J229" s="36">
        <f t="shared" si="32"/>
        <v>13084458</v>
      </c>
    </row>
    <row r="230" spans="1:10" ht="15.75" customHeight="1">
      <c r="A230" s="24" t="s">
        <v>18</v>
      </c>
      <c r="B230" s="32">
        <v>10428999</v>
      </c>
      <c r="C230" s="32">
        <v>3264311</v>
      </c>
      <c r="D230" s="32">
        <v>151299</v>
      </c>
      <c r="E230" s="32">
        <v>1260047</v>
      </c>
      <c r="F230" s="32">
        <v>682268</v>
      </c>
      <c r="G230" s="32">
        <v>0</v>
      </c>
      <c r="H230" s="32">
        <v>45931</v>
      </c>
      <c r="I230" s="32">
        <v>34567</v>
      </c>
      <c r="J230" s="37">
        <f t="shared" si="32"/>
        <v>15867422</v>
      </c>
    </row>
    <row r="231" spans="1:10" ht="15.75" customHeight="1">
      <c r="A231" s="26" t="s">
        <v>19</v>
      </c>
      <c r="B231" s="38">
        <f>SUM(B214:B230)</f>
        <v>242014271</v>
      </c>
      <c r="C231" s="38">
        <f aca="true" t="shared" si="33" ref="C231:I231">SUM(C214:C230)</f>
        <v>75751218</v>
      </c>
      <c r="D231" s="38">
        <f t="shared" si="33"/>
        <v>3511042</v>
      </c>
      <c r="E231" s="38">
        <f t="shared" si="33"/>
        <v>29240503</v>
      </c>
      <c r="F231" s="38">
        <f t="shared" si="33"/>
        <v>15832657</v>
      </c>
      <c r="G231" s="38">
        <f t="shared" si="33"/>
        <v>0</v>
      </c>
      <c r="H231" s="38">
        <f t="shared" si="33"/>
        <v>1065927</v>
      </c>
      <c r="I231" s="38">
        <f t="shared" si="33"/>
        <v>802141</v>
      </c>
      <c r="J231" s="38">
        <f>SUM(J214:J230)</f>
        <v>368217759</v>
      </c>
    </row>
    <row r="232" spans="2:10" ht="12.75"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2:10" ht="12.75"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2:10" ht="12.75"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87" customHeight="1">
      <c r="A235" s="21" t="s">
        <v>1</v>
      </c>
      <c r="B235" s="13" t="s">
        <v>29</v>
      </c>
      <c r="C235" s="13" t="s">
        <v>30</v>
      </c>
      <c r="D235" s="13" t="s">
        <v>31</v>
      </c>
      <c r="E235" s="13" t="s">
        <v>32</v>
      </c>
      <c r="F235" s="29" t="s">
        <v>28</v>
      </c>
      <c r="G235" s="21" t="s">
        <v>38</v>
      </c>
      <c r="H235" s="30" t="s">
        <v>39</v>
      </c>
      <c r="I235" s="30" t="s">
        <v>40</v>
      </c>
      <c r="J235" s="30" t="s">
        <v>41</v>
      </c>
    </row>
    <row r="236" spans="1:14" ht="15.75" customHeight="1">
      <c r="A236" s="22" t="s">
        <v>2</v>
      </c>
      <c r="B236" s="39">
        <v>68865</v>
      </c>
      <c r="C236" s="39">
        <v>113414</v>
      </c>
      <c r="D236" s="36">
        <v>89940</v>
      </c>
      <c r="E236" s="36">
        <v>148122</v>
      </c>
      <c r="F236" s="39">
        <v>1518006</v>
      </c>
      <c r="G236" s="39">
        <v>583183</v>
      </c>
      <c r="H236" s="39">
        <f>J214+B236+C236+D236+E236+F236+G236</f>
        <v>15793522</v>
      </c>
      <c r="I236" s="36"/>
      <c r="J236" s="36">
        <f>H236+I236</f>
        <v>15793522</v>
      </c>
      <c r="N236" s="49"/>
    </row>
    <row r="237" spans="1:14" ht="15.75" customHeight="1">
      <c r="A237" s="22" t="s">
        <v>3</v>
      </c>
      <c r="B237" s="39">
        <v>150566</v>
      </c>
      <c r="C237" s="39">
        <v>484560</v>
      </c>
      <c r="D237" s="36">
        <v>196644</v>
      </c>
      <c r="E237" s="36">
        <v>632849</v>
      </c>
      <c r="F237" s="39">
        <v>2200421</v>
      </c>
      <c r="G237" s="39">
        <v>0</v>
      </c>
      <c r="H237" s="39">
        <f aca="true" t="shared" si="34" ref="H237:H252">J215+B237+C237+D237+E237+F237+G237</f>
        <v>32251088</v>
      </c>
      <c r="I237" s="36"/>
      <c r="J237" s="36">
        <f aca="true" t="shared" si="35" ref="J237:J252">H237+I237</f>
        <v>32251088</v>
      </c>
      <c r="N237" s="49"/>
    </row>
    <row r="238" spans="1:14" ht="15.75" customHeight="1">
      <c r="A238" s="22" t="s">
        <v>4</v>
      </c>
      <c r="B238" s="39">
        <v>86246</v>
      </c>
      <c r="C238" s="39">
        <v>206396</v>
      </c>
      <c r="D238" s="36">
        <v>112640</v>
      </c>
      <c r="E238" s="36">
        <v>269559</v>
      </c>
      <c r="F238" s="39">
        <v>1271624</v>
      </c>
      <c r="G238" s="39">
        <v>452772</v>
      </c>
      <c r="H238" s="39">
        <f t="shared" si="34"/>
        <v>19023240</v>
      </c>
      <c r="I238" s="36"/>
      <c r="J238" s="36">
        <f t="shared" si="35"/>
        <v>19023240</v>
      </c>
      <c r="N238" s="49"/>
    </row>
    <row r="239" spans="1:14" ht="15.75" customHeight="1">
      <c r="A239" s="22" t="s">
        <v>5</v>
      </c>
      <c r="B239" s="39">
        <v>480966</v>
      </c>
      <c r="C239" s="39">
        <v>1283482</v>
      </c>
      <c r="D239" s="36">
        <v>628155</v>
      </c>
      <c r="E239" s="36">
        <v>1676263</v>
      </c>
      <c r="F239" s="39">
        <v>11850406</v>
      </c>
      <c r="G239" s="39">
        <v>1319508</v>
      </c>
      <c r="H239" s="39">
        <f t="shared" si="34"/>
        <v>109293220</v>
      </c>
      <c r="I239" s="36"/>
      <c r="J239" s="36">
        <f t="shared" si="35"/>
        <v>109293220</v>
      </c>
      <c r="N239" s="49"/>
    </row>
    <row r="240" spans="1:14" ht="15.75" customHeight="1">
      <c r="A240" s="22" t="s">
        <v>6</v>
      </c>
      <c r="B240" s="39">
        <v>127883</v>
      </c>
      <c r="C240" s="39">
        <v>377923</v>
      </c>
      <c r="D240" s="36">
        <v>167019</v>
      </c>
      <c r="E240" s="36">
        <v>493578</v>
      </c>
      <c r="F240" s="39">
        <v>504451</v>
      </c>
      <c r="G240" s="39">
        <v>0</v>
      </c>
      <c r="H240" s="39">
        <f t="shared" si="34"/>
        <v>26234035</v>
      </c>
      <c r="I240" s="36"/>
      <c r="J240" s="36">
        <f t="shared" si="35"/>
        <v>26234035</v>
      </c>
      <c r="N240" s="49"/>
    </row>
    <row r="241" spans="1:14" ht="15.75" customHeight="1">
      <c r="A241" s="22" t="s">
        <v>7</v>
      </c>
      <c r="B241" s="39">
        <v>98009</v>
      </c>
      <c r="C241" s="39">
        <v>259573</v>
      </c>
      <c r="D241" s="36">
        <v>128003</v>
      </c>
      <c r="E241" s="36">
        <v>339009</v>
      </c>
      <c r="F241" s="39">
        <v>966887</v>
      </c>
      <c r="G241" s="39">
        <v>317361</v>
      </c>
      <c r="H241" s="39">
        <f t="shared" si="34"/>
        <v>20887139</v>
      </c>
      <c r="I241" s="36"/>
      <c r="J241" s="36">
        <f t="shared" si="35"/>
        <v>20887139</v>
      </c>
      <c r="N241" s="49"/>
    </row>
    <row r="242" spans="1:14" ht="15.75" customHeight="1">
      <c r="A242" s="22" t="s">
        <v>8</v>
      </c>
      <c r="B242" s="39">
        <v>62326</v>
      </c>
      <c r="C242" s="39">
        <v>57417</v>
      </c>
      <c r="D242" s="36">
        <v>81399</v>
      </c>
      <c r="E242" s="36">
        <v>74989</v>
      </c>
      <c r="F242" s="39">
        <v>0</v>
      </c>
      <c r="G242" s="39">
        <v>204960</v>
      </c>
      <c r="H242" s="39">
        <f t="shared" si="34"/>
        <v>12482707</v>
      </c>
      <c r="I242" s="36"/>
      <c r="J242" s="36">
        <f t="shared" si="35"/>
        <v>12482707</v>
      </c>
      <c r="N242" s="49"/>
    </row>
    <row r="243" spans="1:14" ht="15.75" customHeight="1">
      <c r="A243" s="22" t="s">
        <v>9</v>
      </c>
      <c r="B243" s="39">
        <v>130800</v>
      </c>
      <c r="C243" s="39">
        <v>353818</v>
      </c>
      <c r="D243" s="36">
        <v>170828</v>
      </c>
      <c r="E243" s="36">
        <v>462096</v>
      </c>
      <c r="F243" s="39">
        <v>0</v>
      </c>
      <c r="G243" s="39">
        <v>255030</v>
      </c>
      <c r="H243" s="39">
        <f t="shared" si="34"/>
        <v>26334504</v>
      </c>
      <c r="I243" s="36"/>
      <c r="J243" s="36">
        <f t="shared" si="35"/>
        <v>26334504</v>
      </c>
      <c r="N243" s="49"/>
    </row>
    <row r="244" spans="1:14" ht="15.75" customHeight="1">
      <c r="A244" s="22" t="s">
        <v>10</v>
      </c>
      <c r="B244" s="39">
        <v>61218</v>
      </c>
      <c r="C244" s="39">
        <v>71649</v>
      </c>
      <c r="D244" s="36">
        <v>79952</v>
      </c>
      <c r="E244" s="36">
        <v>93576</v>
      </c>
      <c r="F244" s="39">
        <v>598734</v>
      </c>
      <c r="G244" s="39">
        <v>266584</v>
      </c>
      <c r="H244" s="39">
        <f t="shared" si="34"/>
        <v>12979126</v>
      </c>
      <c r="I244" s="36"/>
      <c r="J244" s="36">
        <f t="shared" si="35"/>
        <v>12979126</v>
      </c>
      <c r="N244" s="49"/>
    </row>
    <row r="245" spans="1:14" ht="15.75" customHeight="1">
      <c r="A245" s="22" t="s">
        <v>11</v>
      </c>
      <c r="B245" s="39">
        <v>87265</v>
      </c>
      <c r="C245" s="39">
        <v>163515</v>
      </c>
      <c r="D245" s="36">
        <v>113970</v>
      </c>
      <c r="E245" s="36">
        <v>213555</v>
      </c>
      <c r="F245" s="39">
        <v>678771</v>
      </c>
      <c r="G245" s="39">
        <v>0</v>
      </c>
      <c r="H245" s="39">
        <f t="shared" si="34"/>
        <v>17777059</v>
      </c>
      <c r="I245" s="36"/>
      <c r="J245" s="36">
        <f t="shared" si="35"/>
        <v>17777059</v>
      </c>
      <c r="N245" s="49"/>
    </row>
    <row r="246" spans="1:14" ht="15.75" customHeight="1">
      <c r="A246" s="22" t="s">
        <v>12</v>
      </c>
      <c r="B246" s="39">
        <v>65943</v>
      </c>
      <c r="C246" s="39">
        <v>57286</v>
      </c>
      <c r="D246" s="36">
        <v>86124</v>
      </c>
      <c r="E246" s="36">
        <v>74817</v>
      </c>
      <c r="F246" s="39">
        <v>0</v>
      </c>
      <c r="G246" s="39">
        <v>0</v>
      </c>
      <c r="H246" s="39">
        <f t="shared" si="34"/>
        <v>12950010</v>
      </c>
      <c r="I246" s="36"/>
      <c r="J246" s="36">
        <f t="shared" si="35"/>
        <v>12950010</v>
      </c>
      <c r="N246" s="49"/>
    </row>
    <row r="247" spans="1:14" ht="15.75" customHeight="1">
      <c r="A247" s="22" t="s">
        <v>13</v>
      </c>
      <c r="B247" s="39">
        <v>110973</v>
      </c>
      <c r="C247" s="39">
        <v>310595</v>
      </c>
      <c r="D247" s="36">
        <v>144933</v>
      </c>
      <c r="E247" s="36">
        <v>405646</v>
      </c>
      <c r="F247" s="39">
        <v>1315297</v>
      </c>
      <c r="G247" s="39">
        <v>0</v>
      </c>
      <c r="H247" s="39">
        <f t="shared" si="34"/>
        <v>23667831</v>
      </c>
      <c r="I247" s="36"/>
      <c r="J247" s="36">
        <f t="shared" si="35"/>
        <v>23667831</v>
      </c>
      <c r="N247" s="49"/>
    </row>
    <row r="248" spans="1:14" ht="15.75" customHeight="1">
      <c r="A248" s="22" t="s">
        <v>14</v>
      </c>
      <c r="B248" s="39">
        <v>87518</v>
      </c>
      <c r="C248" s="39">
        <v>259314</v>
      </c>
      <c r="D248" s="36">
        <v>114301</v>
      </c>
      <c r="E248" s="36">
        <v>338671</v>
      </c>
      <c r="F248" s="39">
        <v>662570</v>
      </c>
      <c r="G248" s="39">
        <v>0</v>
      </c>
      <c r="H248" s="39">
        <f t="shared" si="34"/>
        <v>18115535</v>
      </c>
      <c r="I248" s="36"/>
      <c r="J248" s="36">
        <f t="shared" si="35"/>
        <v>18115535</v>
      </c>
      <c r="N248" s="49"/>
    </row>
    <row r="249" spans="1:14" ht="15.75" customHeight="1">
      <c r="A249" s="22" t="s">
        <v>15</v>
      </c>
      <c r="B249" s="39">
        <v>93696</v>
      </c>
      <c r="C249" s="39">
        <v>176870</v>
      </c>
      <c r="D249" s="36">
        <v>122370</v>
      </c>
      <c r="E249" s="36">
        <v>230997</v>
      </c>
      <c r="F249" s="39">
        <v>0</v>
      </c>
      <c r="G249" s="39">
        <v>0</v>
      </c>
      <c r="H249" s="39">
        <f t="shared" si="34"/>
        <v>18293128</v>
      </c>
      <c r="I249" s="36"/>
      <c r="J249" s="36">
        <f t="shared" si="35"/>
        <v>18293128</v>
      </c>
      <c r="N249" s="49"/>
    </row>
    <row r="250" spans="1:14" ht="15.75" customHeight="1">
      <c r="A250" s="22" t="s">
        <v>16</v>
      </c>
      <c r="B250" s="39">
        <v>60786</v>
      </c>
      <c r="C250" s="39">
        <v>91427</v>
      </c>
      <c r="D250" s="36">
        <v>79389</v>
      </c>
      <c r="E250" s="36">
        <v>119406</v>
      </c>
      <c r="F250" s="39">
        <v>0</v>
      </c>
      <c r="G250" s="39">
        <v>310981</v>
      </c>
      <c r="H250" s="39">
        <f t="shared" si="34"/>
        <v>12390380</v>
      </c>
      <c r="I250" s="36"/>
      <c r="J250" s="36">
        <f t="shared" si="35"/>
        <v>12390380</v>
      </c>
      <c r="N250" s="49"/>
    </row>
    <row r="251" spans="1:14" ht="15.75" customHeight="1">
      <c r="A251" s="22" t="s">
        <v>17</v>
      </c>
      <c r="B251" s="39">
        <v>68346</v>
      </c>
      <c r="C251" s="39">
        <v>109679</v>
      </c>
      <c r="D251" s="36">
        <v>89261</v>
      </c>
      <c r="E251" s="36">
        <v>143244</v>
      </c>
      <c r="F251" s="39">
        <v>633065</v>
      </c>
      <c r="G251" s="39">
        <v>472660</v>
      </c>
      <c r="H251" s="39">
        <f t="shared" si="34"/>
        <v>14600713</v>
      </c>
      <c r="I251" s="36"/>
      <c r="J251" s="36">
        <f t="shared" si="35"/>
        <v>14600713</v>
      </c>
      <c r="N251" s="49"/>
    </row>
    <row r="252" spans="1:14" ht="15.75" customHeight="1">
      <c r="A252" s="24" t="s">
        <v>18</v>
      </c>
      <c r="B252" s="40">
        <v>82458</v>
      </c>
      <c r="C252" s="40">
        <v>112098</v>
      </c>
      <c r="D252" s="36">
        <v>107692</v>
      </c>
      <c r="E252" s="37">
        <v>146404</v>
      </c>
      <c r="F252" s="40">
        <v>1572621</v>
      </c>
      <c r="G252" s="40">
        <v>0</v>
      </c>
      <c r="H252" s="39">
        <f t="shared" si="34"/>
        <v>17888695</v>
      </c>
      <c r="I252" s="36"/>
      <c r="J252" s="36">
        <f t="shared" si="35"/>
        <v>17888695</v>
      </c>
      <c r="N252" s="49"/>
    </row>
    <row r="253" spans="1:10" ht="15.75" customHeight="1">
      <c r="A253" s="26" t="s">
        <v>19</v>
      </c>
      <c r="B253" s="41">
        <f aca="true" t="shared" si="36" ref="B253:J253">SUM(B236:B252)</f>
        <v>1923864</v>
      </c>
      <c r="C253" s="41">
        <f t="shared" si="36"/>
        <v>4489016</v>
      </c>
      <c r="D253" s="38">
        <f t="shared" si="36"/>
        <v>2512620</v>
      </c>
      <c r="E253" s="38">
        <f t="shared" si="36"/>
        <v>5862781</v>
      </c>
      <c r="F253" s="41">
        <f t="shared" si="36"/>
        <v>23772853</v>
      </c>
      <c r="G253" s="41">
        <f t="shared" si="36"/>
        <v>4183039</v>
      </c>
      <c r="H253" s="41">
        <f t="shared" si="36"/>
        <v>410961932</v>
      </c>
      <c r="I253" s="38">
        <f t="shared" si="36"/>
        <v>0</v>
      </c>
      <c r="J253" s="38">
        <f t="shared" si="36"/>
        <v>410961932</v>
      </c>
    </row>
    <row r="254" spans="1:10" ht="13.5">
      <c r="A254" s="42"/>
      <c r="B254" s="42"/>
      <c r="C254" s="42"/>
      <c r="D254" s="42"/>
      <c r="E254" s="42"/>
      <c r="F254" s="42"/>
      <c r="G254" s="42"/>
      <c r="H254" s="9"/>
      <c r="I254" s="43"/>
      <c r="J254" s="43"/>
    </row>
    <row r="255" spans="1:10" ht="30.75" customHeight="1">
      <c r="A255" s="73" t="s">
        <v>53</v>
      </c>
      <c r="B255" s="73"/>
      <c r="C255" s="73"/>
      <c r="D255" s="73"/>
      <c r="E255" s="73"/>
      <c r="F255" s="73"/>
      <c r="G255" s="73"/>
      <c r="H255" s="73"/>
      <c r="I255" s="73"/>
      <c r="J255" s="73"/>
    </row>
    <row r="256" spans="1:10" ht="12.75" customHeight="1">
      <c r="A256" s="17"/>
      <c r="B256" s="17"/>
      <c r="C256" s="17"/>
      <c r="D256" s="17"/>
      <c r="E256" s="17"/>
      <c r="F256" s="17"/>
      <c r="G256" s="17"/>
      <c r="H256" s="17"/>
      <c r="I256" s="1"/>
      <c r="J256" s="12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"/>
      <c r="J257" s="12"/>
    </row>
    <row r="258" spans="1:10" ht="24.75" customHeight="1">
      <c r="A258" s="92" t="s">
        <v>35</v>
      </c>
      <c r="B258" s="92"/>
      <c r="C258" s="92"/>
      <c r="D258" s="92"/>
      <c r="E258" s="92"/>
      <c r="F258" s="92"/>
      <c r="G258" s="92"/>
      <c r="H258" s="92"/>
      <c r="I258" s="92"/>
      <c r="J258" s="92"/>
    </row>
    <row r="259" spans="1:10" ht="17.25">
      <c r="A259" s="93"/>
      <c r="B259" s="93"/>
      <c r="C259" s="93"/>
      <c r="D259" s="93"/>
      <c r="E259" s="93"/>
      <c r="F259" s="94"/>
      <c r="G259" s="93"/>
      <c r="H259" s="93"/>
      <c r="I259" s="93"/>
      <c r="J259" s="93"/>
    </row>
    <row r="260" spans="1:10" ht="17.25">
      <c r="A260" s="93"/>
      <c r="B260" s="93"/>
      <c r="C260" s="93"/>
      <c r="D260" s="93"/>
      <c r="E260" s="93"/>
      <c r="F260" s="94"/>
      <c r="G260" s="93"/>
      <c r="H260" s="93"/>
      <c r="I260" s="93"/>
      <c r="J260" s="93"/>
    </row>
    <row r="261" spans="1:10" ht="17.25">
      <c r="A261" s="95"/>
      <c r="B261" s="95"/>
      <c r="C261" s="95"/>
      <c r="D261" s="95"/>
      <c r="E261" s="95"/>
      <c r="F261" s="96"/>
      <c r="G261" s="95"/>
      <c r="H261" s="95"/>
      <c r="I261" s="95"/>
      <c r="J261" s="95"/>
    </row>
    <row r="262" spans="1:10" ht="24" customHeight="1">
      <c r="A262" s="97" t="s">
        <v>36</v>
      </c>
      <c r="B262" s="97"/>
      <c r="C262" s="97"/>
      <c r="D262" s="97"/>
      <c r="E262" s="97"/>
      <c r="F262" s="97"/>
      <c r="G262" s="97"/>
      <c r="H262" s="97"/>
      <c r="I262" s="97"/>
      <c r="J262" s="97"/>
    </row>
    <row r="264" spans="1:8" ht="12.75">
      <c r="A264" s="74"/>
      <c r="B264" s="74"/>
      <c r="C264" s="74"/>
      <c r="D264" s="74"/>
      <c r="E264" s="74"/>
      <c r="F264" s="74"/>
      <c r="G264" s="74"/>
      <c r="H264" s="74"/>
    </row>
    <row r="265" spans="1:8" ht="12.75">
      <c r="A265" s="75"/>
      <c r="B265" s="75"/>
      <c r="C265" s="75"/>
      <c r="D265" s="75"/>
      <c r="E265" s="75"/>
      <c r="F265" s="75"/>
      <c r="G265" s="75"/>
      <c r="H265" s="75"/>
    </row>
    <row r="266" spans="1:8" ht="12.75">
      <c r="A266" s="75"/>
      <c r="B266" s="75"/>
      <c r="C266" s="75"/>
      <c r="D266" s="75"/>
      <c r="E266" s="75"/>
      <c r="F266" s="75"/>
      <c r="G266" s="75"/>
      <c r="H266" s="75"/>
    </row>
  </sheetData>
  <sheetProtection/>
  <mergeCells count="19">
    <mergeCell ref="A266:H266"/>
    <mergeCell ref="A210:J210"/>
    <mergeCell ref="A211:J211"/>
    <mergeCell ref="A258:J258"/>
    <mergeCell ref="A262:J262"/>
    <mergeCell ref="A9:J9"/>
    <mergeCell ref="A10:J10"/>
    <mergeCell ref="A76:J76"/>
    <mergeCell ref="A77:J77"/>
    <mergeCell ref="A145:J145"/>
    <mergeCell ref="A54:J54"/>
    <mergeCell ref="A121:I121"/>
    <mergeCell ref="A264:H264"/>
    <mergeCell ref="A265:H265"/>
    <mergeCell ref="A146:J146"/>
    <mergeCell ref="A190:J190"/>
    <mergeCell ref="A191:J191"/>
    <mergeCell ref="A255:J255"/>
    <mergeCell ref="A55:J55"/>
  </mergeCells>
  <printOptions horizontalCentered="1"/>
  <pageMargins left="0.2362204724409449" right="0.1968503937007874" top="0.5118110236220472" bottom="0.6692913385826772" header="0" footer="0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8.7109375" style="2" customWidth="1"/>
    <col min="2" max="2" width="15.7109375" style="2" hidden="1" customWidth="1"/>
    <col min="3" max="3" width="15.00390625" style="2" hidden="1" customWidth="1"/>
    <col min="4" max="4" width="14.8515625" style="2" hidden="1" customWidth="1"/>
    <col min="5" max="6" width="18.7109375" style="2" customWidth="1"/>
    <col min="7" max="7" width="2.8515625" style="3" customWidth="1"/>
    <col min="8" max="8" width="16.7109375" style="1" bestFit="1" customWidth="1"/>
    <col min="9" max="16384" width="11.421875" style="1" customWidth="1"/>
  </cols>
  <sheetData>
    <row r="1" ht="12.75"/>
    <row r="2" ht="12.75"/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  <row r="9" spans="1:6" ht="21.75" customHeight="1">
      <c r="A9" s="78" t="s">
        <v>26</v>
      </c>
      <c r="B9" s="78"/>
      <c r="C9" s="78"/>
      <c r="D9" s="78"/>
      <c r="E9" s="78"/>
      <c r="F9" s="78"/>
    </row>
    <row r="10" spans="1:6" ht="44.25" customHeight="1">
      <c r="A10" s="82" t="s">
        <v>54</v>
      </c>
      <c r="B10" s="82"/>
      <c r="C10" s="82"/>
      <c r="D10" s="82"/>
      <c r="E10" s="82"/>
      <c r="F10" s="82"/>
    </row>
    <row r="11" ht="11.25" customHeight="1"/>
    <row r="12" spans="1:6" ht="21" customHeight="1">
      <c r="A12" s="83" t="s">
        <v>1</v>
      </c>
      <c r="B12" s="79" t="s">
        <v>57</v>
      </c>
      <c r="C12" s="80"/>
      <c r="D12" s="80"/>
      <c r="E12" s="81"/>
      <c r="F12" s="83" t="s">
        <v>46</v>
      </c>
    </row>
    <row r="13" spans="1:6" ht="21" customHeight="1">
      <c r="A13" s="84"/>
      <c r="B13" s="21"/>
      <c r="C13" s="21"/>
      <c r="D13" s="21"/>
      <c r="E13" s="21" t="s">
        <v>49</v>
      </c>
      <c r="F13" s="84"/>
    </row>
    <row r="14" spans="1:6" ht="57" customHeight="1">
      <c r="A14" s="85"/>
      <c r="B14" s="21" t="s">
        <v>0</v>
      </c>
      <c r="C14" s="21" t="s">
        <v>33</v>
      </c>
      <c r="D14" s="21" t="s">
        <v>24</v>
      </c>
      <c r="E14" s="21" t="s">
        <v>20</v>
      </c>
      <c r="F14" s="85"/>
    </row>
    <row r="15" spans="1:6" ht="15.75" customHeight="1">
      <c r="A15" s="22" t="s">
        <v>2</v>
      </c>
      <c r="B15" s="23"/>
      <c r="C15" s="23"/>
      <c r="D15" s="23"/>
      <c r="E15" s="23">
        <v>36084</v>
      </c>
      <c r="F15" s="23">
        <f aca="true" t="shared" si="0" ref="F15:F31">SUM(B15:E15)</f>
        <v>36084</v>
      </c>
    </row>
    <row r="16" spans="1:6" ht="15.75" customHeight="1">
      <c r="A16" s="22" t="s">
        <v>3</v>
      </c>
      <c r="B16" s="23"/>
      <c r="C16" s="23"/>
      <c r="D16" s="23"/>
      <c r="E16" s="23">
        <v>93083</v>
      </c>
      <c r="F16" s="23">
        <f t="shared" si="0"/>
        <v>93083</v>
      </c>
    </row>
    <row r="17" spans="1:6" ht="15.75" customHeight="1">
      <c r="A17" s="22" t="s">
        <v>4</v>
      </c>
      <c r="B17" s="23"/>
      <c r="C17" s="23"/>
      <c r="D17" s="23"/>
      <c r="E17" s="23">
        <v>46851</v>
      </c>
      <c r="F17" s="23">
        <f t="shared" si="0"/>
        <v>46851</v>
      </c>
    </row>
    <row r="18" spans="1:6" ht="15.75" customHeight="1">
      <c r="A18" s="22" t="s">
        <v>5</v>
      </c>
      <c r="B18" s="23"/>
      <c r="C18" s="23"/>
      <c r="D18" s="23"/>
      <c r="E18" s="23">
        <v>260555</v>
      </c>
      <c r="F18" s="23">
        <f t="shared" si="0"/>
        <v>260555</v>
      </c>
    </row>
    <row r="19" spans="1:6" ht="15.75" customHeight="1">
      <c r="A19" s="22" t="s">
        <v>6</v>
      </c>
      <c r="B19" s="23"/>
      <c r="C19" s="23"/>
      <c r="D19" s="23"/>
      <c r="E19" s="23">
        <v>81528</v>
      </c>
      <c r="F19" s="23">
        <f t="shared" si="0"/>
        <v>81528</v>
      </c>
    </row>
    <row r="20" spans="1:6" ht="15.75" customHeight="1">
      <c r="A20" s="22" t="s">
        <v>7</v>
      </c>
      <c r="B20" s="23"/>
      <c r="C20" s="23"/>
      <c r="D20" s="23"/>
      <c r="E20" s="23">
        <v>52769</v>
      </c>
      <c r="F20" s="23">
        <f t="shared" si="0"/>
        <v>52769</v>
      </c>
    </row>
    <row r="21" spans="1:6" ht="15.75" customHeight="1">
      <c r="A21" s="22" t="s">
        <v>8</v>
      </c>
      <c r="B21" s="23"/>
      <c r="C21" s="23"/>
      <c r="D21" s="23"/>
      <c r="E21" s="23">
        <v>34194</v>
      </c>
      <c r="F21" s="23">
        <f t="shared" si="0"/>
        <v>34194</v>
      </c>
    </row>
    <row r="22" spans="1:6" ht="15.75" customHeight="1">
      <c r="A22" s="22" t="s">
        <v>9</v>
      </c>
      <c r="B22" s="23"/>
      <c r="C22" s="23"/>
      <c r="D22" s="23"/>
      <c r="E22" s="23">
        <v>70092</v>
      </c>
      <c r="F22" s="23">
        <f t="shared" si="0"/>
        <v>70092</v>
      </c>
    </row>
    <row r="23" spans="1:6" ht="15.75" customHeight="1">
      <c r="A23" s="22" t="s">
        <v>10</v>
      </c>
      <c r="B23" s="23"/>
      <c r="C23" s="23"/>
      <c r="D23" s="23"/>
      <c r="E23" s="23">
        <v>31792</v>
      </c>
      <c r="F23" s="23">
        <f t="shared" si="0"/>
        <v>31792</v>
      </c>
    </row>
    <row r="24" spans="1:6" ht="15.75" customHeight="1">
      <c r="A24" s="22" t="s">
        <v>11</v>
      </c>
      <c r="B24" s="23"/>
      <c r="C24" s="23"/>
      <c r="D24" s="23"/>
      <c r="E24" s="23">
        <v>38635</v>
      </c>
      <c r="F24" s="23">
        <f t="shared" si="0"/>
        <v>38635</v>
      </c>
    </row>
    <row r="25" spans="1:6" ht="15.75" customHeight="1">
      <c r="A25" s="22" t="s">
        <v>12</v>
      </c>
      <c r="B25" s="23"/>
      <c r="C25" s="23"/>
      <c r="D25" s="23"/>
      <c r="E25" s="23">
        <v>31708</v>
      </c>
      <c r="F25" s="23">
        <f t="shared" si="0"/>
        <v>31708</v>
      </c>
    </row>
    <row r="26" spans="1:6" ht="15.75" customHeight="1">
      <c r="A26" s="22" t="s">
        <v>13</v>
      </c>
      <c r="B26" s="23"/>
      <c r="C26" s="23"/>
      <c r="D26" s="23"/>
      <c r="E26" s="23">
        <v>61038</v>
      </c>
      <c r="F26" s="23">
        <f t="shared" si="0"/>
        <v>61038</v>
      </c>
    </row>
    <row r="27" spans="1:6" ht="15.75" customHeight="1">
      <c r="A27" s="22" t="s">
        <v>14</v>
      </c>
      <c r="B27" s="23"/>
      <c r="C27" s="23"/>
      <c r="D27" s="23"/>
      <c r="E27" s="23">
        <v>47348</v>
      </c>
      <c r="F27" s="23">
        <f t="shared" si="0"/>
        <v>47348</v>
      </c>
    </row>
    <row r="28" spans="1:6" ht="15.75" customHeight="1">
      <c r="A28" s="22" t="s">
        <v>15</v>
      </c>
      <c r="B28" s="23"/>
      <c r="C28" s="23"/>
      <c r="D28" s="23"/>
      <c r="E28" s="23">
        <v>45214</v>
      </c>
      <c r="F28" s="23">
        <f t="shared" si="0"/>
        <v>45214</v>
      </c>
    </row>
    <row r="29" spans="1:6" ht="15.75" customHeight="1">
      <c r="A29" s="22" t="s">
        <v>16</v>
      </c>
      <c r="B29" s="23"/>
      <c r="C29" s="23"/>
      <c r="D29" s="23"/>
      <c r="E29" s="23">
        <v>30760</v>
      </c>
      <c r="F29" s="23">
        <f t="shared" si="0"/>
        <v>30760</v>
      </c>
    </row>
    <row r="30" spans="1:6" ht="15.75" customHeight="1">
      <c r="A30" s="22" t="s">
        <v>17</v>
      </c>
      <c r="B30" s="23"/>
      <c r="C30" s="23"/>
      <c r="D30" s="23"/>
      <c r="E30" s="23">
        <v>36241</v>
      </c>
      <c r="F30" s="23">
        <f t="shared" si="0"/>
        <v>36241</v>
      </c>
    </row>
    <row r="31" spans="1:6" ht="15.75" customHeight="1">
      <c r="A31" s="24" t="s">
        <v>18</v>
      </c>
      <c r="B31" s="23"/>
      <c r="C31" s="23"/>
      <c r="D31" s="23"/>
      <c r="E31" s="23">
        <v>44331</v>
      </c>
      <c r="F31" s="25">
        <f t="shared" si="0"/>
        <v>44331</v>
      </c>
    </row>
    <row r="32" spans="1:8" ht="15.75" customHeight="1">
      <c r="A32" s="26" t="s">
        <v>46</v>
      </c>
      <c r="B32" s="27">
        <f>SUM(B15:B31)</f>
        <v>0</v>
      </c>
      <c r="C32" s="27">
        <f>SUM(C15:C31)</f>
        <v>0</v>
      </c>
      <c r="D32" s="27">
        <f>SUM(D15:D31)</f>
        <v>0</v>
      </c>
      <c r="E32" s="27">
        <f>SUM(E15:E31)</f>
        <v>1042223</v>
      </c>
      <c r="F32" s="27">
        <f>SUM(F15:F31)</f>
        <v>1042223</v>
      </c>
      <c r="H32" s="51"/>
    </row>
    <row r="33" spans="1:6" ht="12.75">
      <c r="A33" s="8"/>
      <c r="B33" s="8"/>
      <c r="C33" s="8"/>
      <c r="D33" s="8"/>
      <c r="E33" s="8"/>
      <c r="F33" s="8"/>
    </row>
    <row r="34" spans="1:7" ht="9" customHeight="1">
      <c r="A34" s="64"/>
      <c r="B34" s="65"/>
      <c r="C34" s="65"/>
      <c r="D34" s="65"/>
      <c r="E34" s="65"/>
      <c r="F34" s="65"/>
      <c r="G34" s="18"/>
    </row>
    <row r="35" spans="1:13" s="3" customFormat="1" ht="22.5" customHeight="1">
      <c r="A35" s="74"/>
      <c r="B35" s="74"/>
      <c r="C35" s="74"/>
      <c r="D35" s="74"/>
      <c r="E35" s="74"/>
      <c r="F35" s="74"/>
      <c r="H35" s="1"/>
      <c r="I35" s="1"/>
      <c r="J35" s="1"/>
      <c r="K35" s="1"/>
      <c r="L35" s="1"/>
      <c r="M35" s="1"/>
    </row>
    <row r="36" spans="1:13" s="3" customFormat="1" ht="22.5" customHeight="1">
      <c r="A36" s="14"/>
      <c r="B36" s="14"/>
      <c r="C36" s="14"/>
      <c r="D36" s="14"/>
      <c r="E36" s="14"/>
      <c r="F36" s="14"/>
      <c r="H36" s="1"/>
      <c r="I36" s="1"/>
      <c r="J36" s="1"/>
      <c r="K36" s="1"/>
      <c r="L36" s="1"/>
      <c r="M36" s="1"/>
    </row>
    <row r="37" spans="1:13" s="3" customFormat="1" ht="22.5" customHeight="1">
      <c r="A37" s="14"/>
      <c r="B37" s="14"/>
      <c r="C37" s="14"/>
      <c r="D37" s="14"/>
      <c r="E37" s="14"/>
      <c r="F37" s="14"/>
      <c r="H37" s="1"/>
      <c r="I37" s="1"/>
      <c r="J37" s="1"/>
      <c r="K37" s="1"/>
      <c r="L37" s="1"/>
      <c r="M37" s="1"/>
    </row>
    <row r="38" spans="1:13" s="3" customFormat="1" ht="24.75" customHeight="1">
      <c r="A38" s="92" t="s">
        <v>35</v>
      </c>
      <c r="B38" s="92"/>
      <c r="C38" s="92"/>
      <c r="D38" s="92"/>
      <c r="E38" s="92"/>
      <c r="F38" s="92"/>
      <c r="H38" s="1"/>
      <c r="I38" s="1"/>
      <c r="J38" s="1"/>
      <c r="K38" s="1"/>
      <c r="L38" s="1"/>
      <c r="M38" s="1"/>
    </row>
    <row r="39" spans="1:13" s="3" customFormat="1" ht="17.25">
      <c r="A39" s="93"/>
      <c r="B39" s="93"/>
      <c r="C39" s="93"/>
      <c r="D39" s="93"/>
      <c r="E39" s="93"/>
      <c r="F39" s="93"/>
      <c r="H39" s="1"/>
      <c r="I39" s="1"/>
      <c r="J39" s="1"/>
      <c r="K39" s="1"/>
      <c r="L39" s="1"/>
      <c r="M39" s="1"/>
    </row>
    <row r="40" spans="1:13" s="3" customFormat="1" ht="17.25">
      <c r="A40" s="93"/>
      <c r="B40" s="93"/>
      <c r="C40" s="93"/>
      <c r="D40" s="93"/>
      <c r="E40" s="93"/>
      <c r="F40" s="93"/>
      <c r="H40" s="1"/>
      <c r="I40" s="1"/>
      <c r="J40" s="1"/>
      <c r="K40" s="1"/>
      <c r="L40" s="1"/>
      <c r="M40" s="1"/>
    </row>
    <row r="41" spans="1:13" s="3" customFormat="1" ht="17.25">
      <c r="A41" s="95"/>
      <c r="B41" s="95"/>
      <c r="C41" s="95"/>
      <c r="D41" s="95"/>
      <c r="E41" s="95"/>
      <c r="F41" s="95"/>
      <c r="H41" s="1"/>
      <c r="I41" s="1"/>
      <c r="J41" s="1"/>
      <c r="K41" s="1"/>
      <c r="L41" s="1"/>
      <c r="M41" s="1"/>
    </row>
    <row r="42" spans="1:13" s="3" customFormat="1" ht="24" customHeight="1">
      <c r="A42" s="97" t="s">
        <v>36</v>
      </c>
      <c r="B42" s="97"/>
      <c r="C42" s="97"/>
      <c r="D42" s="97"/>
      <c r="E42" s="97"/>
      <c r="F42" s="97"/>
      <c r="H42" s="1"/>
      <c r="I42" s="1"/>
      <c r="J42" s="1"/>
      <c r="K42" s="1"/>
      <c r="L42" s="1"/>
      <c r="M42" s="1"/>
    </row>
    <row r="43" spans="1:6" ht="12.75">
      <c r="A43" s="98"/>
      <c r="B43" s="98"/>
      <c r="C43" s="98"/>
      <c r="D43" s="98"/>
      <c r="E43" s="98"/>
      <c r="F43" s="98"/>
    </row>
    <row r="44" spans="1:13" s="3" customFormat="1" ht="12.75">
      <c r="A44" s="74"/>
      <c r="B44" s="74"/>
      <c r="C44" s="74"/>
      <c r="D44" s="74"/>
      <c r="E44" s="74"/>
      <c r="F44" s="2"/>
      <c r="H44" s="1"/>
      <c r="I44" s="1"/>
      <c r="J44" s="1"/>
      <c r="K44" s="1"/>
      <c r="L44" s="1"/>
      <c r="M44" s="1"/>
    </row>
    <row r="45" spans="1:13" s="3" customFormat="1" ht="12.75">
      <c r="A45" s="75"/>
      <c r="B45" s="75"/>
      <c r="C45" s="75"/>
      <c r="D45" s="75"/>
      <c r="E45" s="75"/>
      <c r="F45" s="2"/>
      <c r="H45" s="1"/>
      <c r="I45" s="1"/>
      <c r="J45" s="1"/>
      <c r="K45" s="1"/>
      <c r="L45" s="1"/>
      <c r="M45" s="1"/>
    </row>
    <row r="46" spans="1:13" s="3" customFormat="1" ht="12.75">
      <c r="A46" s="75"/>
      <c r="B46" s="75"/>
      <c r="C46" s="75"/>
      <c r="D46" s="75"/>
      <c r="E46" s="75"/>
      <c r="F46" s="2"/>
      <c r="H46" s="1"/>
      <c r="I46" s="1"/>
      <c r="J46" s="1"/>
      <c r="K46" s="1"/>
      <c r="L46" s="1"/>
      <c r="M46" s="1"/>
    </row>
  </sheetData>
  <sheetProtection/>
  <mergeCells count="11">
    <mergeCell ref="A45:E45"/>
    <mergeCell ref="A46:E46"/>
    <mergeCell ref="A38:F38"/>
    <mergeCell ref="A42:F42"/>
    <mergeCell ref="A44:E44"/>
    <mergeCell ref="A35:F35"/>
    <mergeCell ref="B12:E12"/>
    <mergeCell ref="A9:F9"/>
    <mergeCell ref="A10:F10"/>
    <mergeCell ref="F12:F14"/>
    <mergeCell ref="A12:A14"/>
  </mergeCells>
  <printOptions horizontalCentered="1"/>
  <pageMargins left="0.2362204724409449" right="0.1968503937007874" top="0.5118110236220472" bottom="0.669291338582677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5" width="15.7109375" style="0" customWidth="1"/>
    <col min="7" max="7" width="14.00390625" style="0" bestFit="1" customWidth="1"/>
    <col min="8" max="8" width="13.00390625" style="0" bestFit="1" customWidth="1"/>
    <col min="9" max="9" width="13.00390625" style="0" customWidth="1"/>
    <col min="10" max="10" width="14.00390625" style="0" customWidth="1"/>
  </cols>
  <sheetData>
    <row r="8" spans="1:5" ht="15">
      <c r="A8" s="78" t="s">
        <v>22</v>
      </c>
      <c r="B8" s="78"/>
      <c r="C8" s="78"/>
      <c r="D8" s="78"/>
      <c r="E8" s="78"/>
    </row>
    <row r="9" spans="1:5" ht="27.75" customHeight="1">
      <c r="A9" s="89" t="s">
        <v>51</v>
      </c>
      <c r="B9" s="89"/>
      <c r="C9" s="89"/>
      <c r="D9" s="89"/>
      <c r="E9" s="89"/>
    </row>
    <row r="11" spans="1:5" ht="12.75">
      <c r="A11" s="83" t="s">
        <v>1</v>
      </c>
      <c r="B11" s="86" t="s">
        <v>48</v>
      </c>
      <c r="C11" s="87"/>
      <c r="D11" s="88"/>
      <c r="E11" s="90" t="s">
        <v>46</v>
      </c>
    </row>
    <row r="12" spans="1:5" ht="12.75">
      <c r="A12" s="85"/>
      <c r="B12" s="61" t="s">
        <v>49</v>
      </c>
      <c r="C12" s="61" t="s">
        <v>50</v>
      </c>
      <c r="D12" s="61" t="s">
        <v>55</v>
      </c>
      <c r="E12" s="91"/>
    </row>
    <row r="13" spans="1:10" ht="12.75">
      <c r="A13" s="22" t="s">
        <v>2</v>
      </c>
      <c r="B13" s="31">
        <v>326177</v>
      </c>
      <c r="C13" s="31">
        <v>17913</v>
      </c>
      <c r="D13" s="31">
        <v>31192</v>
      </c>
      <c r="E13" s="31">
        <f>SUM(B13:D13)</f>
        <v>375282</v>
      </c>
      <c r="G13" s="63"/>
      <c r="H13" s="63"/>
      <c r="I13" s="63"/>
      <c r="J13" s="62"/>
    </row>
    <row r="14" spans="1:10" ht="12.75">
      <c r="A14" s="22" t="s">
        <v>3</v>
      </c>
      <c r="B14" s="31">
        <v>2901207</v>
      </c>
      <c r="C14" s="31">
        <v>640110</v>
      </c>
      <c r="D14" s="31">
        <v>280351</v>
      </c>
      <c r="E14" s="31">
        <f aca="true" t="shared" si="0" ref="E14:E29">SUM(B14:D14)</f>
        <v>3821668</v>
      </c>
      <c r="G14" s="63"/>
      <c r="H14" s="63"/>
      <c r="I14" s="63"/>
      <c r="J14" s="62"/>
    </row>
    <row r="15" spans="1:10" ht="12.75">
      <c r="A15" s="22" t="s">
        <v>4</v>
      </c>
      <c r="B15" s="31">
        <v>782443</v>
      </c>
      <c r="C15" s="31">
        <v>36109</v>
      </c>
      <c r="D15" s="31">
        <v>27162</v>
      </c>
      <c r="E15" s="31">
        <f t="shared" si="0"/>
        <v>845714</v>
      </c>
      <c r="G15" s="63"/>
      <c r="H15" s="63"/>
      <c r="I15" s="63"/>
      <c r="J15" s="62"/>
    </row>
    <row r="16" spans="1:10" ht="12.75">
      <c r="A16" s="22" t="s">
        <v>5</v>
      </c>
      <c r="B16" s="31">
        <v>16071200</v>
      </c>
      <c r="C16" s="31">
        <v>13528778</v>
      </c>
      <c r="D16" s="31">
        <v>14680253</v>
      </c>
      <c r="E16" s="31">
        <f t="shared" si="0"/>
        <v>44280231</v>
      </c>
      <c r="G16" s="63"/>
      <c r="H16" s="63"/>
      <c r="I16" s="63"/>
      <c r="J16" s="62"/>
    </row>
    <row r="17" spans="1:10" ht="12.75">
      <c r="A17" s="22" t="s">
        <v>6</v>
      </c>
      <c r="B17" s="31">
        <v>3360247</v>
      </c>
      <c r="C17" s="31">
        <v>1236397</v>
      </c>
      <c r="D17" s="31">
        <v>60112</v>
      </c>
      <c r="E17" s="31">
        <f t="shared" si="0"/>
        <v>4656756</v>
      </c>
      <c r="G17" s="63"/>
      <c r="H17" s="63"/>
      <c r="I17" s="63"/>
      <c r="J17" s="62"/>
    </row>
    <row r="18" spans="1:10" ht="12.75">
      <c r="A18" s="22" t="s">
        <v>7</v>
      </c>
      <c r="B18" s="31">
        <v>425074</v>
      </c>
      <c r="C18" s="31">
        <v>55950</v>
      </c>
      <c r="D18" s="31">
        <v>54478</v>
      </c>
      <c r="E18" s="31">
        <f t="shared" si="0"/>
        <v>535502</v>
      </c>
      <c r="G18" s="63"/>
      <c r="H18" s="63"/>
      <c r="I18" s="63"/>
      <c r="J18" s="62"/>
    </row>
    <row r="19" spans="1:10" ht="12.75">
      <c r="A19" s="22" t="s">
        <v>8</v>
      </c>
      <c r="B19" s="31">
        <v>257477</v>
      </c>
      <c r="C19" s="31">
        <v>696</v>
      </c>
      <c r="D19" s="31">
        <v>34644</v>
      </c>
      <c r="E19" s="31">
        <f t="shared" si="0"/>
        <v>292817</v>
      </c>
      <c r="G19" s="63"/>
      <c r="H19" s="63"/>
      <c r="I19" s="63"/>
      <c r="J19" s="62"/>
    </row>
    <row r="20" spans="1:10" ht="12.75">
      <c r="A20" s="22" t="s">
        <v>9</v>
      </c>
      <c r="B20" s="31">
        <v>2121924</v>
      </c>
      <c r="C20" s="31">
        <v>496567</v>
      </c>
      <c r="D20" s="31">
        <v>963097</v>
      </c>
      <c r="E20" s="31">
        <f t="shared" si="0"/>
        <v>3581588</v>
      </c>
      <c r="G20" s="63"/>
      <c r="H20" s="63"/>
      <c r="I20" s="63"/>
      <c r="J20" s="62"/>
    </row>
    <row r="21" spans="1:10" ht="12.75">
      <c r="A21" s="22" t="s">
        <v>10</v>
      </c>
      <c r="B21" s="31">
        <v>300843</v>
      </c>
      <c r="C21" s="31">
        <v>4432</v>
      </c>
      <c r="D21" s="31">
        <v>7731</v>
      </c>
      <c r="E21" s="31">
        <f t="shared" si="0"/>
        <v>313006</v>
      </c>
      <c r="G21" s="63"/>
      <c r="H21" s="63"/>
      <c r="I21" s="63"/>
      <c r="J21" s="62"/>
    </row>
    <row r="22" spans="1:10" ht="12.75">
      <c r="A22" s="22" t="s">
        <v>11</v>
      </c>
      <c r="B22" s="31">
        <v>227981</v>
      </c>
      <c r="C22" s="31">
        <v>777433</v>
      </c>
      <c r="D22" s="31">
        <v>1221909</v>
      </c>
      <c r="E22" s="31">
        <f t="shared" si="0"/>
        <v>2227323</v>
      </c>
      <c r="G22" s="63"/>
      <c r="H22" s="63"/>
      <c r="I22" s="63"/>
      <c r="J22" s="62"/>
    </row>
    <row r="23" spans="1:10" ht="12.75">
      <c r="A23" s="22" t="s">
        <v>12</v>
      </c>
      <c r="B23" s="31">
        <v>408030</v>
      </c>
      <c r="C23" s="31">
        <v>204189</v>
      </c>
      <c r="D23" s="31">
        <v>188554</v>
      </c>
      <c r="E23" s="31">
        <f t="shared" si="0"/>
        <v>800773</v>
      </c>
      <c r="G23" s="63"/>
      <c r="H23" s="63"/>
      <c r="I23" s="63"/>
      <c r="J23" s="62"/>
    </row>
    <row r="24" spans="1:10" ht="12.75">
      <c r="A24" s="22" t="s">
        <v>13</v>
      </c>
      <c r="B24" s="31">
        <v>911636</v>
      </c>
      <c r="C24" s="31">
        <v>74325</v>
      </c>
      <c r="D24" s="31">
        <v>44276</v>
      </c>
      <c r="E24" s="31">
        <f t="shared" si="0"/>
        <v>1030237</v>
      </c>
      <c r="G24" s="63"/>
      <c r="H24" s="63"/>
      <c r="I24" s="63"/>
      <c r="J24" s="62"/>
    </row>
    <row r="25" spans="1:10" ht="12.75">
      <c r="A25" s="22" t="s">
        <v>14</v>
      </c>
      <c r="B25" s="31">
        <v>1007649</v>
      </c>
      <c r="C25" s="31">
        <v>181345</v>
      </c>
      <c r="D25" s="31">
        <v>786976</v>
      </c>
      <c r="E25" s="31">
        <f t="shared" si="0"/>
        <v>1975970</v>
      </c>
      <c r="G25" s="63"/>
      <c r="H25" s="63"/>
      <c r="I25" s="63"/>
      <c r="J25" s="62"/>
    </row>
    <row r="26" spans="1:10" ht="12.75">
      <c r="A26" s="22" t="s">
        <v>15</v>
      </c>
      <c r="B26" s="31">
        <v>463232</v>
      </c>
      <c r="C26" s="31">
        <v>78428</v>
      </c>
      <c r="D26" s="31">
        <v>48443</v>
      </c>
      <c r="E26" s="31">
        <f t="shared" si="0"/>
        <v>590103</v>
      </c>
      <c r="G26" s="63"/>
      <c r="H26" s="63"/>
      <c r="I26" s="63"/>
      <c r="J26" s="62"/>
    </row>
    <row r="27" spans="1:10" ht="12.75">
      <c r="A27" s="22" t="s">
        <v>16</v>
      </c>
      <c r="B27" s="31">
        <v>254057</v>
      </c>
      <c r="C27" s="31">
        <v>0</v>
      </c>
      <c r="D27" s="31">
        <v>4800</v>
      </c>
      <c r="E27" s="31">
        <f t="shared" si="0"/>
        <v>258857</v>
      </c>
      <c r="G27" s="63"/>
      <c r="H27" s="63"/>
      <c r="I27" s="63"/>
      <c r="J27" s="62"/>
    </row>
    <row r="28" spans="1:10" ht="12.75">
      <c r="A28" s="22" t="s">
        <v>17</v>
      </c>
      <c r="B28" s="31">
        <v>382203</v>
      </c>
      <c r="C28" s="31">
        <v>71025</v>
      </c>
      <c r="D28" s="31">
        <v>54348</v>
      </c>
      <c r="E28" s="31">
        <f t="shared" si="0"/>
        <v>507576</v>
      </c>
      <c r="G28" s="63"/>
      <c r="H28" s="63"/>
      <c r="I28" s="63"/>
      <c r="J28" s="62"/>
    </row>
    <row r="29" spans="1:10" ht="12.75">
      <c r="A29" s="24" t="s">
        <v>18</v>
      </c>
      <c r="B29" s="32">
        <v>286745</v>
      </c>
      <c r="C29" s="32">
        <v>27431</v>
      </c>
      <c r="D29" s="32">
        <v>66414</v>
      </c>
      <c r="E29" s="32">
        <f t="shared" si="0"/>
        <v>380590</v>
      </c>
      <c r="G29" s="63"/>
      <c r="H29" s="63"/>
      <c r="I29" s="63"/>
      <c r="J29" s="62"/>
    </row>
    <row r="30" spans="1:5" ht="12.75">
      <c r="A30" s="26" t="s">
        <v>46</v>
      </c>
      <c r="B30" s="38">
        <f>SUM(B13:B29)</f>
        <v>30488125</v>
      </c>
      <c r="C30" s="38">
        <f>SUM(C13:C29)</f>
        <v>17431128</v>
      </c>
      <c r="D30" s="38">
        <f>SUM(D13:D29)</f>
        <v>18554740</v>
      </c>
      <c r="E30" s="38">
        <f>SUM(E13:E29)</f>
        <v>66473993</v>
      </c>
    </row>
    <row r="31" spans="1:5" ht="12.75">
      <c r="A31" s="2"/>
      <c r="B31" s="16"/>
      <c r="C31" s="16"/>
      <c r="D31" s="16"/>
      <c r="E31" s="16"/>
    </row>
    <row r="33" spans="1:5" ht="15">
      <c r="A33" s="78" t="s">
        <v>22</v>
      </c>
      <c r="B33" s="78"/>
      <c r="C33" s="78"/>
      <c r="D33" s="78"/>
      <c r="E33" s="78"/>
    </row>
    <row r="34" spans="1:5" ht="32.25" customHeight="1">
      <c r="A34" s="89" t="s">
        <v>52</v>
      </c>
      <c r="B34" s="89"/>
      <c r="C34" s="89"/>
      <c r="D34" s="89"/>
      <c r="E34" s="89"/>
    </row>
    <row r="36" spans="1:5" ht="12.75">
      <c r="A36" s="83" t="s">
        <v>1</v>
      </c>
      <c r="B36" s="86" t="s">
        <v>48</v>
      </c>
      <c r="C36" s="87"/>
      <c r="D36" s="88"/>
      <c r="E36" s="90" t="s">
        <v>46</v>
      </c>
    </row>
    <row r="37" spans="1:5" ht="12.75">
      <c r="A37" s="85"/>
      <c r="B37" s="61" t="s">
        <v>49</v>
      </c>
      <c r="C37" s="61" t="s">
        <v>50</v>
      </c>
      <c r="D37" s="61" t="s">
        <v>55</v>
      </c>
      <c r="E37" s="91"/>
    </row>
    <row r="38" spans="1:10" ht="12.75">
      <c r="A38" s="22" t="s">
        <v>2</v>
      </c>
      <c r="B38" s="31">
        <v>571551</v>
      </c>
      <c r="C38" s="31">
        <v>430390</v>
      </c>
      <c r="D38" s="31">
        <v>122113</v>
      </c>
      <c r="E38" s="31">
        <f>SUM(B38:D38)</f>
        <v>1124054</v>
      </c>
      <c r="G38" s="63"/>
      <c r="H38" s="63"/>
      <c r="I38" s="63"/>
      <c r="J38" s="62"/>
    </row>
    <row r="39" spans="1:10" ht="12.75">
      <c r="A39" s="22" t="s">
        <v>3</v>
      </c>
      <c r="B39" s="31">
        <v>8645569</v>
      </c>
      <c r="C39" s="31">
        <v>4365836</v>
      </c>
      <c r="D39" s="31">
        <v>3441942</v>
      </c>
      <c r="E39" s="31">
        <f aca="true" t="shared" si="1" ref="E39:E54">SUM(B39:D39)</f>
        <v>16453347</v>
      </c>
      <c r="G39" s="63"/>
      <c r="H39" s="63"/>
      <c r="I39" s="63"/>
      <c r="J39" s="62"/>
    </row>
    <row r="40" spans="1:10" ht="12.75">
      <c r="A40" s="22" t="s">
        <v>4</v>
      </c>
      <c r="B40" s="31">
        <v>773186</v>
      </c>
      <c r="C40" s="31">
        <v>373074</v>
      </c>
      <c r="D40" s="31">
        <v>157687</v>
      </c>
      <c r="E40" s="31">
        <f t="shared" si="1"/>
        <v>1303947</v>
      </c>
      <c r="G40" s="63"/>
      <c r="H40" s="63"/>
      <c r="I40" s="63"/>
      <c r="J40" s="62"/>
    </row>
    <row r="41" spans="1:10" ht="12.75">
      <c r="A41" s="22" t="s">
        <v>5</v>
      </c>
      <c r="B41" s="31">
        <v>22663939</v>
      </c>
      <c r="C41" s="31">
        <v>8865860</v>
      </c>
      <c r="D41" s="31">
        <v>3693387</v>
      </c>
      <c r="E41" s="31">
        <f t="shared" si="1"/>
        <v>35223186</v>
      </c>
      <c r="G41" s="63"/>
      <c r="H41" s="63"/>
      <c r="I41" s="63"/>
      <c r="J41" s="62"/>
    </row>
    <row r="42" spans="1:10" ht="12.75">
      <c r="A42" s="22" t="s">
        <v>6</v>
      </c>
      <c r="B42" s="31">
        <v>4972086</v>
      </c>
      <c r="C42" s="31">
        <v>1530904</v>
      </c>
      <c r="D42" s="31">
        <v>913801</v>
      </c>
      <c r="E42" s="31">
        <f t="shared" si="1"/>
        <v>7416791</v>
      </c>
      <c r="G42" s="63"/>
      <c r="H42" s="63"/>
      <c r="I42" s="63"/>
      <c r="J42" s="62"/>
    </row>
    <row r="43" spans="1:10" ht="12.75">
      <c r="A43" s="22" t="s">
        <v>7</v>
      </c>
      <c r="B43" s="31">
        <v>2488875</v>
      </c>
      <c r="C43" s="31">
        <v>553652</v>
      </c>
      <c r="D43" s="31">
        <v>1074072</v>
      </c>
      <c r="E43" s="31">
        <f t="shared" si="1"/>
        <v>4116599</v>
      </c>
      <c r="G43" s="63"/>
      <c r="H43" s="63"/>
      <c r="I43" s="63"/>
      <c r="J43" s="62"/>
    </row>
    <row r="44" spans="1:10" ht="12.75">
      <c r="A44" s="22" t="s">
        <v>8</v>
      </c>
      <c r="B44" s="31">
        <v>1352591</v>
      </c>
      <c r="C44" s="31">
        <v>239802</v>
      </c>
      <c r="D44" s="31">
        <v>181706</v>
      </c>
      <c r="E44" s="31">
        <f t="shared" si="1"/>
        <v>1774099</v>
      </c>
      <c r="G44" s="63"/>
      <c r="H44" s="63"/>
      <c r="I44" s="63"/>
      <c r="J44" s="62"/>
    </row>
    <row r="45" spans="1:10" ht="12.75">
      <c r="A45" s="22" t="s">
        <v>9</v>
      </c>
      <c r="B45" s="31">
        <v>2685222</v>
      </c>
      <c r="C45" s="31">
        <v>751228</v>
      </c>
      <c r="D45" s="31">
        <v>478227</v>
      </c>
      <c r="E45" s="31">
        <f t="shared" si="1"/>
        <v>3914677</v>
      </c>
      <c r="G45" s="63"/>
      <c r="H45" s="63"/>
      <c r="I45" s="63"/>
      <c r="J45" s="62"/>
    </row>
    <row r="46" spans="1:10" ht="12.75">
      <c r="A46" s="22" t="s">
        <v>10</v>
      </c>
      <c r="B46" s="31">
        <v>251546</v>
      </c>
      <c r="C46" s="31">
        <v>158208</v>
      </c>
      <c r="D46" s="31">
        <v>71314</v>
      </c>
      <c r="E46" s="31">
        <f t="shared" si="1"/>
        <v>481068</v>
      </c>
      <c r="G46" s="63"/>
      <c r="H46" s="63"/>
      <c r="I46" s="63"/>
      <c r="J46" s="62"/>
    </row>
    <row r="47" spans="1:10" ht="12.75">
      <c r="A47" s="22" t="s">
        <v>11</v>
      </c>
      <c r="B47" s="31">
        <v>2441740</v>
      </c>
      <c r="C47" s="31">
        <v>334154</v>
      </c>
      <c r="D47" s="31">
        <v>274636</v>
      </c>
      <c r="E47" s="31">
        <f t="shared" si="1"/>
        <v>3050530</v>
      </c>
      <c r="G47" s="63"/>
      <c r="H47" s="63"/>
      <c r="I47" s="63"/>
      <c r="J47" s="62"/>
    </row>
    <row r="48" spans="1:10" ht="12.75">
      <c r="A48" s="22" t="s">
        <v>12</v>
      </c>
      <c r="B48" s="31">
        <v>245617</v>
      </c>
      <c r="C48" s="31">
        <v>109145</v>
      </c>
      <c r="D48" s="31">
        <v>158205</v>
      </c>
      <c r="E48" s="31">
        <f t="shared" si="1"/>
        <v>512967</v>
      </c>
      <c r="G48" s="63"/>
      <c r="H48" s="63"/>
      <c r="I48" s="63"/>
      <c r="J48" s="62"/>
    </row>
    <row r="49" spans="1:10" ht="12.75">
      <c r="A49" s="22" t="s">
        <v>13</v>
      </c>
      <c r="B49" s="31">
        <v>2496057</v>
      </c>
      <c r="C49" s="31">
        <v>594950</v>
      </c>
      <c r="D49" s="31">
        <v>264744</v>
      </c>
      <c r="E49" s="31">
        <f t="shared" si="1"/>
        <v>3355751</v>
      </c>
      <c r="G49" s="63"/>
      <c r="H49" s="63"/>
      <c r="I49" s="63"/>
      <c r="J49" s="62"/>
    </row>
    <row r="50" spans="1:10" ht="12.75">
      <c r="A50" s="22" t="s">
        <v>14</v>
      </c>
      <c r="B50" s="31">
        <v>3181936</v>
      </c>
      <c r="C50" s="31">
        <v>602661</v>
      </c>
      <c r="D50" s="31">
        <v>442033</v>
      </c>
      <c r="E50" s="31">
        <f t="shared" si="1"/>
        <v>4226630</v>
      </c>
      <c r="G50" s="63"/>
      <c r="H50" s="63"/>
      <c r="I50" s="63"/>
      <c r="J50" s="62"/>
    </row>
    <row r="51" spans="1:10" ht="12.75">
      <c r="A51" s="22" t="s">
        <v>15</v>
      </c>
      <c r="B51" s="31">
        <v>2275947</v>
      </c>
      <c r="C51" s="31">
        <v>508476</v>
      </c>
      <c r="D51" s="31">
        <v>3391779</v>
      </c>
      <c r="E51" s="31">
        <f t="shared" si="1"/>
        <v>6176202</v>
      </c>
      <c r="G51" s="63"/>
      <c r="H51" s="63"/>
      <c r="I51" s="63"/>
      <c r="J51" s="62"/>
    </row>
    <row r="52" spans="1:10" ht="12.75">
      <c r="A52" s="22" t="s">
        <v>16</v>
      </c>
      <c r="B52" s="31">
        <v>178807</v>
      </c>
      <c r="C52" s="31">
        <v>14529</v>
      </c>
      <c r="D52" s="31">
        <v>41425</v>
      </c>
      <c r="E52" s="31">
        <f t="shared" si="1"/>
        <v>234761</v>
      </c>
      <c r="G52" s="63"/>
      <c r="H52" s="63"/>
      <c r="I52" s="63"/>
      <c r="J52" s="62"/>
    </row>
    <row r="53" spans="1:10" ht="12.75">
      <c r="A53" s="22" t="s">
        <v>17</v>
      </c>
      <c r="B53" s="31">
        <v>2432101</v>
      </c>
      <c r="C53" s="31">
        <v>1557859</v>
      </c>
      <c r="D53" s="31">
        <v>802792</v>
      </c>
      <c r="E53" s="31">
        <f t="shared" si="1"/>
        <v>4792752</v>
      </c>
      <c r="G53" s="63"/>
      <c r="H53" s="63"/>
      <c r="I53" s="63"/>
      <c r="J53" s="62"/>
    </row>
    <row r="54" spans="1:10" ht="12.75">
      <c r="A54" s="24" t="s">
        <v>18</v>
      </c>
      <c r="B54" s="32">
        <v>1838930</v>
      </c>
      <c r="C54" s="32">
        <v>498428</v>
      </c>
      <c r="D54" s="32">
        <v>289427</v>
      </c>
      <c r="E54" s="32">
        <f t="shared" si="1"/>
        <v>2626785</v>
      </c>
      <c r="G54" s="63"/>
      <c r="H54" s="63"/>
      <c r="I54" s="63"/>
      <c r="J54" s="62"/>
    </row>
    <row r="55" spans="1:5" ht="12.75">
      <c r="A55" s="26" t="s">
        <v>46</v>
      </c>
      <c r="B55" s="38">
        <f>SUM(B38:B54)</f>
        <v>59495700</v>
      </c>
      <c r="C55" s="38">
        <f>SUM(C38:C54)</f>
        <v>21489156</v>
      </c>
      <c r="D55" s="38">
        <f>SUM(D38:D54)</f>
        <v>15799290</v>
      </c>
      <c r="E55" s="38">
        <f>SUM(E38:E54)</f>
        <v>96784146</v>
      </c>
    </row>
    <row r="56" spans="1:5" ht="12.75">
      <c r="A56" s="2"/>
      <c r="B56" s="16"/>
      <c r="C56" s="16"/>
      <c r="D56" s="16"/>
      <c r="E56" s="16"/>
    </row>
    <row r="57" spans="1:5" ht="12.75">
      <c r="A57" s="73"/>
      <c r="B57" s="73"/>
      <c r="C57" s="73"/>
      <c r="D57" s="73"/>
      <c r="E57" s="73"/>
    </row>
    <row r="58" spans="1:5" ht="17.25">
      <c r="A58" s="92" t="s">
        <v>35</v>
      </c>
      <c r="B58" s="92"/>
      <c r="C58" s="92"/>
      <c r="D58" s="92"/>
      <c r="E58" s="92"/>
    </row>
    <row r="59" spans="1:5" ht="17.25">
      <c r="A59" s="93"/>
      <c r="B59" s="93"/>
      <c r="C59" s="93"/>
      <c r="D59" s="93"/>
      <c r="E59" s="93"/>
    </row>
    <row r="60" spans="1:5" ht="17.25">
      <c r="A60" s="93"/>
      <c r="B60" s="93"/>
      <c r="C60" s="93"/>
      <c r="D60" s="93"/>
      <c r="E60" s="93"/>
    </row>
    <row r="61" spans="1:5" ht="17.25">
      <c r="A61" s="95"/>
      <c r="B61" s="95"/>
      <c r="C61" s="95"/>
      <c r="D61" s="95"/>
      <c r="E61" s="95"/>
    </row>
    <row r="62" spans="1:5" ht="17.25">
      <c r="A62" s="97" t="s">
        <v>36</v>
      </c>
      <c r="B62" s="97"/>
      <c r="C62" s="97"/>
      <c r="D62" s="97"/>
      <c r="E62" s="97"/>
    </row>
    <row r="63" spans="1:5" ht="12.75">
      <c r="A63" s="99"/>
      <c r="B63" s="99"/>
      <c r="C63" s="99"/>
      <c r="D63" s="99"/>
      <c r="E63" s="99"/>
    </row>
    <row r="64" spans="1:5" ht="12.75">
      <c r="A64" s="99"/>
      <c r="B64" s="99"/>
      <c r="C64" s="99"/>
      <c r="D64" s="99"/>
      <c r="E64" s="99"/>
    </row>
    <row r="65" spans="1:5" ht="12.75">
      <c r="A65" s="99"/>
      <c r="B65" s="99"/>
      <c r="C65" s="99"/>
      <c r="D65" s="99"/>
      <c r="E65" s="99"/>
    </row>
  </sheetData>
  <sheetProtection/>
  <mergeCells count="13">
    <mergeCell ref="A8:E8"/>
    <mergeCell ref="A9:E9"/>
    <mergeCell ref="A11:A12"/>
    <mergeCell ref="E11:E12"/>
    <mergeCell ref="A33:E33"/>
    <mergeCell ref="A62:E62"/>
    <mergeCell ref="B11:D11"/>
    <mergeCell ref="B36:D36"/>
    <mergeCell ref="A34:E34"/>
    <mergeCell ref="A36:A37"/>
    <mergeCell ref="E36:E37"/>
    <mergeCell ref="A57:E57"/>
    <mergeCell ref="A58:E58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11 B3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2020-07-01T15:07:55Z</cp:lastPrinted>
  <dcterms:created xsi:type="dcterms:W3CDTF">2005-08-12T18:32:02Z</dcterms:created>
  <dcterms:modified xsi:type="dcterms:W3CDTF">2020-07-02T17:08:41Z</dcterms:modified>
  <cp:category/>
  <cp:version/>
  <cp:contentType/>
  <cp:contentStatus/>
</cp:coreProperties>
</file>