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5192" windowHeight="7812" activeTab="0"/>
  </bookViews>
  <sheets>
    <sheet name="FMP" sheetId="1" r:id="rId1"/>
    <sheet name="FEIEF" sheetId="2" r:id="rId2"/>
    <sheet name="Recaudación pagada " sheetId="3" r:id="rId3"/>
  </sheets>
  <definedNames>
    <definedName name="_xlnm.Print_Area" localSheetId="1">'FEIEF'!$A$1:$E$58</definedName>
    <definedName name="_xlnm.Print_Area" localSheetId="0">'FMP'!$A$1:$K$282</definedName>
    <definedName name="_xlnm.Print_Area" localSheetId="2">'Recaudación pagada '!$A$1:$E$65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<sst xmlns="http://schemas.openxmlformats.org/spreadsheetml/2006/main" count="349" uniqueCount="63">
  <si>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</si>
  <si>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</si>
  <si>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</si>
  <si>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</si>
  <si>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</si>
  <si>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</si>
  <si>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</si>
  <si>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</si>
  <si>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</si>
  <si>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</si>
  <si>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</si>
  <si>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</si>
  <si>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</si>
  <si>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</si>
  <si>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</si>
  <si>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</si>
  <si>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</si>
  <si>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</si>
  <si>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</si>
  <si>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</si>
  <si>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</si>
  <si>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</si>
  <si>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</si>
  <si>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</si>
  <si>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</si>
  <si>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</si>
  <si>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</si>
  <si>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</si>
  <si>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</si>
  <si>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</si>
  <si>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</si>
  <si>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</si>
  <si>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</si>
  <si>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</si>
  <si>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</si>
  <si>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</si>
  <si>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</si>
  <si>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</si>
  <si>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</si>
  <si>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</si>
  <si>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2021</t>
  </si>
  <si>
    <t>30% 
Fondo de compensación</t>
  </si>
  <si>
    <t>Total Participaciones
Ministradas</t>
  </si>
  <si>
    <t>Incentivo del ISR
Por la Enajenación de Bienes Inmuebles</t>
  </si>
  <si>
    <t>FEIEF</t>
  </si>
  <si>
    <t>Fondo de Fomento Municipal</t>
  </si>
  <si>
    <t>PARTICIPACIONES FEDERALES MINISTRADAS A LOS MUNICIPIOS EN EL I TRIMESTRE DEL EJERCICIO FISCAL 2022</t>
  </si>
  <si>
    <t>PARTICIPACIONES FEDERALES MINISTRADAS A LOS MUNICIPIOS EN EL MES DE ENERO DEL EJERCICIO FISCAL 2022</t>
  </si>
  <si>
    <t>PARTICIPACIONES FEDERALES MINISTRADAS A LOS MUNICIPIOS EN EL MES DE FEBRERO DEL EJERCICIO FISCAL 2022</t>
  </si>
  <si>
    <t>PARTICIPACIONES FEDERALES MINISTRADAS A LOS MUNICIPIOS EN EL MES DE MARZO DEL EJERCICIO FISCAL 2022</t>
  </si>
  <si>
    <t>RECURSOS DEL FEIEF MINISTRADOS A LOS MUNICIPIOS EN I TRIMESTRE DEL EJERCICIO FISCAL 2022</t>
  </si>
  <si>
    <t>RECURSOS DEL FEIEF MINISTRADOS A LOS MUNICIPIOS EN EL MES DE FEBRERO DEL EJERCICIO FISCAL 2022</t>
  </si>
  <si>
    <t>RECAUDACIÓN PREDIAL PARA CALCULO DE PARTICIPACIONES A LOS MUNICIPIOS EN EL I TRIMESTRE DEL EJERCICIO FISCAL 2022</t>
  </si>
  <si>
    <t>RECAUDACIÓN OTROS IMPUESTOS PARA CALCULO DE PARTICIPACIONES A LOS MUNICIPIOS EN EL I TRIMESTRE DEL EJERCICIO FISCAL 2022</t>
  </si>
  <si>
    <t>Enero</t>
  </si>
  <si>
    <t>Febrero</t>
  </si>
  <si>
    <t>Marzo</t>
  </si>
  <si>
    <t>FEIEF (Compensación anual definitiva 2021)</t>
  </si>
  <si>
    <t>M.A. Juan Francisco Cabrera Gutiérrez</t>
  </si>
  <si>
    <t>Compensación por Faltante Inicial FEIEF
(Dic. 2021)
(Ene-feb 2022)</t>
  </si>
  <si>
    <t>Compensación por Faltante Inicial FEIEF
(Diciembre 2021)</t>
  </si>
  <si>
    <t>Compensación por Faltante Inicial FEIEF
(Enero)</t>
  </si>
  <si>
    <t>Compensación por Faltante Inicial FEIEF
(Febrero)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</si>
</sst>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6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43" fontId="0" fillId="0" borderId="0" xfId="53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3" fontId="0" fillId="0" borderId="11" xfId="49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3" fontId="0" fillId="0" borderId="12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9" applyNumberFormat="1" applyFont="1" applyFill="1" applyBorder="1" applyAlignment="1">
      <alignment vertical="center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" fontId="3" fillId="0" borderId="10" xfId="49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0" fillId="0" borderId="11" xfId="53" applyNumberFormat="1" applyFont="1" applyFill="1" applyBorder="1" applyAlignment="1">
      <alignment vertical="center"/>
    </xf>
    <xf numFmtId="43" fontId="0" fillId="0" borderId="12" xfId="53" applyNumberFormat="1" applyFont="1" applyFill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186" fontId="3" fillId="0" borderId="10" xfId="53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175" fontId="47" fillId="0" borderId="0" xfId="53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0" fillId="0" borderId="0" xfId="0" applyNumberFormat="1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4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43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3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7" fillId="0" borderId="10" xfId="53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/>
    </xf>
    <xf numFmtId="43" fontId="0" fillId="0" borderId="0" xfId="49" applyFont="1" applyAlignment="1">
      <alignment horizontal="center" vertical="center" wrapText="1"/>
    </xf>
    <xf numFmtId="186" fontId="0" fillId="0" borderId="11" xfId="49" applyNumberFormat="1" applyFont="1" applyFill="1" applyBorder="1" applyAlignment="1">
      <alignment vertical="center"/>
    </xf>
    <xf numFmtId="186" fontId="0" fillId="0" borderId="12" xfId="49" applyNumberFormat="1" applyFont="1" applyFill="1" applyBorder="1" applyAlignment="1">
      <alignment vertical="center"/>
    </xf>
    <xf numFmtId="186" fontId="3" fillId="0" borderId="10" xfId="49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 vertical="center"/>
    </xf>
    <xf numFmtId="172" fontId="8" fillId="0" borderId="0" xfId="0" applyNumberFormat="1" applyFont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8" fillId="0" borderId="17" xfId="0" applyNumberFormat="1" applyFont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wrapText="1"/>
      <protection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590550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19050</xdr:rowOff>
    </xdr:from>
    <xdr:to>
      <xdr:col>1</xdr:col>
      <xdr:colOff>590550</xdr:colOff>
      <xdr:row>79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1140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85725</xdr:rowOff>
    </xdr:from>
    <xdr:to>
      <xdr:col>1</xdr:col>
      <xdr:colOff>590550</xdr:colOff>
      <xdr:row>153</xdr:row>
      <xdr:rowOff>123825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03775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38100</xdr:rowOff>
    </xdr:from>
    <xdr:to>
      <xdr:col>1</xdr:col>
      <xdr:colOff>590550</xdr:colOff>
      <xdr:row>224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48525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86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4.7109375" style="2" customWidth="1"/>
    <col min="2" max="2" width="16.7109375" style="2" customWidth="1"/>
    <col min="3" max="3" width="15.00390625" style="2" customWidth="1"/>
    <col min="4" max="4" width="14.8515625" style="2" customWidth="1"/>
    <col min="5" max="5" width="14.57421875" style="2" customWidth="1"/>
    <col min="6" max="6" width="14.7109375" style="2" customWidth="1"/>
    <col min="7" max="7" width="14.8515625" style="2" customWidth="1"/>
    <col min="8" max="8" width="16.57421875" style="2" customWidth="1"/>
    <col min="9" max="10" width="14.8515625" style="2" customWidth="1"/>
    <col min="11" max="11" width="16.57421875" style="2" customWidth="1"/>
    <col min="12" max="12" width="2.8515625" style="3" customWidth="1"/>
    <col min="13" max="13" width="7.421875" style="3" customWidth="1"/>
    <col min="14" max="14" width="16.7109375" style="44" bestFit="1" customWidth="1"/>
    <col min="15" max="15" width="14.7109375" style="1" customWidth="1"/>
    <col min="16" max="16" width="15.00390625" style="44" bestFit="1" customWidth="1"/>
    <col min="17" max="17" width="16.421875" style="44" customWidth="1"/>
    <col min="18" max="18" width="13.28125" style="1" customWidth="1"/>
    <col min="19" max="19" width="13.00390625" style="1" bestFit="1" customWidth="1"/>
    <col min="20" max="21" width="12.421875" style="1" customWidth="1"/>
    <col min="22" max="22" width="13.7109375" style="1" customWidth="1"/>
    <col min="23" max="23" width="11.421875" style="1" customWidth="1"/>
    <col min="24" max="24" width="15.8515625" style="1" customWidth="1"/>
    <col min="25" max="16384" width="11.421875" style="1" customWidth="1"/>
  </cols>
  <sheetData>
    <row r="2" ht="12.75"/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88" t="s">
        <v>24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5">
      <c r="A10" s="87" t="s">
        <v>46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ht="11.25" customHeight="1"/>
    <row r="12" spans="1:11" ht="79.5" customHeight="1">
      <c r="A12" s="21" t="s">
        <v>39</v>
      </c>
      <c r="B12" s="21" t="s">
        <v>0</v>
      </c>
      <c r="C12" s="21" t="s">
        <v>31</v>
      </c>
      <c r="D12" s="21" t="s">
        <v>22</v>
      </c>
      <c r="E12" s="21" t="s">
        <v>18</v>
      </c>
      <c r="F12" s="21" t="s">
        <v>19</v>
      </c>
      <c r="G12" s="21" t="s">
        <v>25</v>
      </c>
      <c r="H12" s="21" t="s">
        <v>21</v>
      </c>
      <c r="I12" s="21" t="s">
        <v>23</v>
      </c>
      <c r="J12" s="64" t="s">
        <v>43</v>
      </c>
      <c r="K12" s="21" t="s">
        <v>38</v>
      </c>
    </row>
    <row r="13" spans="1:18" ht="15.75" customHeight="1">
      <c r="A13" s="22" t="s">
        <v>1</v>
      </c>
      <c r="B13" s="23">
        <f aca="true" t="shared" si="0" ref="B13:K13">B84+B159+B229</f>
        <v>41832495</v>
      </c>
      <c r="C13" s="23">
        <f t="shared" si="0"/>
        <v>7121523</v>
      </c>
      <c r="D13" s="23">
        <f t="shared" si="0"/>
        <v>484720</v>
      </c>
      <c r="E13" s="23">
        <f t="shared" si="0"/>
        <v>3348695</v>
      </c>
      <c r="F13" s="23">
        <f t="shared" si="0"/>
        <v>1657319</v>
      </c>
      <c r="G13" s="23">
        <f t="shared" si="0"/>
        <v>121</v>
      </c>
      <c r="H13" s="23">
        <f t="shared" si="0"/>
        <v>352048</v>
      </c>
      <c r="I13" s="23">
        <f t="shared" si="0"/>
        <v>93167</v>
      </c>
      <c r="J13" s="23">
        <f t="shared" si="0"/>
        <v>42396</v>
      </c>
      <c r="K13" s="23">
        <f t="shared" si="0"/>
        <v>54932484</v>
      </c>
      <c r="O13" s="44"/>
      <c r="R13" s="44"/>
    </row>
    <row r="14" spans="1:18" ht="15.75" customHeight="1">
      <c r="A14" s="22" t="s">
        <v>2</v>
      </c>
      <c r="B14" s="23">
        <f aca="true" t="shared" si="1" ref="B14:K14">B85+B160+B230</f>
        <v>107373852</v>
      </c>
      <c r="C14" s="23">
        <f t="shared" si="1"/>
        <v>18281957</v>
      </c>
      <c r="D14" s="23">
        <f t="shared" si="1"/>
        <v>1251216</v>
      </c>
      <c r="E14" s="23">
        <f t="shared" si="1"/>
        <v>8565632</v>
      </c>
      <c r="F14" s="23">
        <f t="shared" si="1"/>
        <v>4238813</v>
      </c>
      <c r="G14" s="23">
        <f t="shared" si="1"/>
        <v>322</v>
      </c>
      <c r="H14" s="23">
        <f t="shared" si="1"/>
        <v>903096</v>
      </c>
      <c r="I14" s="23">
        <f t="shared" si="1"/>
        <v>239554</v>
      </c>
      <c r="J14" s="23">
        <f t="shared" si="1"/>
        <v>106472</v>
      </c>
      <c r="K14" s="23">
        <f t="shared" si="1"/>
        <v>140960914</v>
      </c>
      <c r="O14" s="44"/>
      <c r="R14" s="44"/>
    </row>
    <row r="15" spans="1:18" ht="15.75" customHeight="1">
      <c r="A15" s="22" t="s">
        <v>3</v>
      </c>
      <c r="B15" s="23">
        <f aca="true" t="shared" si="2" ref="B15:K15">B86+B161+B231</f>
        <v>50735161</v>
      </c>
      <c r="C15" s="23">
        <f t="shared" si="2"/>
        <v>8643318</v>
      </c>
      <c r="D15" s="23">
        <f t="shared" si="2"/>
        <v>578506</v>
      </c>
      <c r="E15" s="23">
        <f t="shared" si="2"/>
        <v>4101678</v>
      </c>
      <c r="F15" s="23">
        <f t="shared" si="2"/>
        <v>2025875</v>
      </c>
      <c r="G15" s="23">
        <f t="shared" si="2"/>
        <v>147</v>
      </c>
      <c r="H15" s="23">
        <f t="shared" si="2"/>
        <v>425551</v>
      </c>
      <c r="I15" s="23">
        <f t="shared" si="2"/>
        <v>113742</v>
      </c>
      <c r="J15" s="23">
        <f t="shared" si="2"/>
        <v>52684</v>
      </c>
      <c r="K15" s="23">
        <f t="shared" si="2"/>
        <v>66676662</v>
      </c>
      <c r="O15" s="44"/>
      <c r="R15" s="44"/>
    </row>
    <row r="16" spans="1:18" ht="15.75" customHeight="1">
      <c r="A16" s="22" t="s">
        <v>4</v>
      </c>
      <c r="B16" s="23">
        <f aca="true" t="shared" si="3" ref="B16:K16">B87+B162+B232</f>
        <v>290620475</v>
      </c>
      <c r="C16" s="23">
        <f t="shared" si="3"/>
        <v>49483751</v>
      </c>
      <c r="D16" s="23">
        <f t="shared" si="3"/>
        <v>3367246</v>
      </c>
      <c r="E16" s="23">
        <f t="shared" si="3"/>
        <v>23265980</v>
      </c>
      <c r="F16" s="23">
        <f t="shared" si="3"/>
        <v>11510452</v>
      </c>
      <c r="G16" s="23">
        <f t="shared" si="3"/>
        <v>854</v>
      </c>
      <c r="H16" s="23">
        <f t="shared" si="3"/>
        <v>2443869</v>
      </c>
      <c r="I16" s="23">
        <f t="shared" si="3"/>
        <v>648416</v>
      </c>
      <c r="J16" s="23">
        <f t="shared" si="3"/>
        <v>292937</v>
      </c>
      <c r="K16" s="23">
        <f t="shared" si="3"/>
        <v>381633980</v>
      </c>
      <c r="O16" s="44"/>
      <c r="R16" s="44"/>
    </row>
    <row r="17" spans="1:18" ht="15.75" customHeight="1">
      <c r="A17" s="22" t="s">
        <v>5</v>
      </c>
      <c r="B17" s="23">
        <f aca="true" t="shared" si="4" ref="B17:K17">B88+B163+B233</f>
        <v>85762313</v>
      </c>
      <c r="C17" s="23">
        <f t="shared" si="4"/>
        <v>14610071</v>
      </c>
      <c r="D17" s="23">
        <f t="shared" si="4"/>
        <v>976324</v>
      </c>
      <c r="E17" s="23">
        <f t="shared" si="4"/>
        <v>6940083</v>
      </c>
      <c r="F17" s="23">
        <f t="shared" si="4"/>
        <v>3427869</v>
      </c>
      <c r="G17" s="23">
        <f t="shared" si="4"/>
        <v>246</v>
      </c>
      <c r="H17" s="23">
        <f t="shared" si="4"/>
        <v>719449</v>
      </c>
      <c r="I17" s="23">
        <f t="shared" si="4"/>
        <v>192187</v>
      </c>
      <c r="J17" s="23">
        <f t="shared" si="4"/>
        <v>89565</v>
      </c>
      <c r="K17" s="23">
        <f t="shared" si="4"/>
        <v>112718107</v>
      </c>
      <c r="O17" s="44"/>
      <c r="R17" s="44"/>
    </row>
    <row r="18" spans="1:18" ht="15.75" customHeight="1">
      <c r="A18" s="22" t="s">
        <v>6</v>
      </c>
      <c r="B18" s="23">
        <f aca="true" t="shared" si="5" ref="B18:K18">B89+B164+B234</f>
        <v>61189316</v>
      </c>
      <c r="C18" s="23">
        <f t="shared" si="5"/>
        <v>10423882</v>
      </c>
      <c r="D18" s="23">
        <f t="shared" si="5"/>
        <v>699854</v>
      </c>
      <c r="E18" s="23">
        <f t="shared" si="5"/>
        <v>4937712</v>
      </c>
      <c r="F18" s="23">
        <f t="shared" si="5"/>
        <v>2439258</v>
      </c>
      <c r="G18" s="23">
        <f t="shared" si="5"/>
        <v>178</v>
      </c>
      <c r="H18" s="23">
        <f t="shared" si="5"/>
        <v>513347</v>
      </c>
      <c r="I18" s="23">
        <f t="shared" si="5"/>
        <v>137140</v>
      </c>
      <c r="J18" s="23">
        <f t="shared" si="5"/>
        <v>63061</v>
      </c>
      <c r="K18" s="23">
        <f t="shared" si="5"/>
        <v>80403748</v>
      </c>
      <c r="O18" s="44"/>
      <c r="R18" s="44"/>
    </row>
    <row r="19" spans="1:18" ht="15.75" customHeight="1">
      <c r="A19" s="22" t="s">
        <v>7</v>
      </c>
      <c r="B19" s="23">
        <f aca="true" t="shared" si="6" ref="B19:K19">B90+B165+B235</f>
        <v>36603017</v>
      </c>
      <c r="C19" s="23">
        <f t="shared" si="6"/>
        <v>6234038</v>
      </c>
      <c r="D19" s="23">
        <f t="shared" si="6"/>
        <v>421323</v>
      </c>
      <c r="E19" s="23">
        <f t="shared" si="6"/>
        <v>2942223</v>
      </c>
      <c r="F19" s="23">
        <f t="shared" si="6"/>
        <v>1454484</v>
      </c>
      <c r="G19" s="23">
        <f t="shared" si="6"/>
        <v>107</v>
      </c>
      <c r="H19" s="23">
        <f t="shared" si="6"/>
        <v>307417</v>
      </c>
      <c r="I19" s="23">
        <f t="shared" si="6"/>
        <v>81864</v>
      </c>
      <c r="J19" s="23">
        <f t="shared" si="6"/>
        <v>37302</v>
      </c>
      <c r="K19" s="23">
        <f t="shared" si="6"/>
        <v>48081775</v>
      </c>
      <c r="O19" s="44"/>
      <c r="R19" s="44"/>
    </row>
    <row r="20" spans="1:18" ht="15.75" customHeight="1">
      <c r="A20" s="22" t="s">
        <v>8</v>
      </c>
      <c r="B20" s="23">
        <f aca="true" t="shared" si="7" ref="B20:K20">B91+B166+B236</f>
        <v>81970392</v>
      </c>
      <c r="C20" s="23">
        <f t="shared" si="7"/>
        <v>13946911</v>
      </c>
      <c r="D20" s="23">
        <f t="shared" si="7"/>
        <v>955615</v>
      </c>
      <c r="E20" s="23">
        <f t="shared" si="7"/>
        <v>6536370</v>
      </c>
      <c r="F20" s="23">
        <f t="shared" si="7"/>
        <v>3239303</v>
      </c>
      <c r="G20" s="23">
        <f t="shared" si="7"/>
        <v>232</v>
      </c>
      <c r="H20" s="23">
        <f t="shared" si="7"/>
        <v>691532</v>
      </c>
      <c r="I20" s="23">
        <f t="shared" si="7"/>
        <v>181597</v>
      </c>
      <c r="J20" s="23">
        <f t="shared" si="7"/>
        <v>83005</v>
      </c>
      <c r="K20" s="23">
        <f t="shared" si="7"/>
        <v>107604957</v>
      </c>
      <c r="O20" s="44"/>
      <c r="R20" s="44"/>
    </row>
    <row r="21" spans="1:18" ht="15.75" customHeight="1">
      <c r="A21" s="22" t="s">
        <v>9</v>
      </c>
      <c r="B21" s="23">
        <f aca="true" t="shared" si="8" ref="B21:K21">B92+B167+B237</f>
        <v>35702041</v>
      </c>
      <c r="C21" s="23">
        <f t="shared" si="8"/>
        <v>6076693</v>
      </c>
      <c r="D21" s="23">
        <f t="shared" si="8"/>
        <v>413205</v>
      </c>
      <c r="E21" s="23">
        <f t="shared" si="8"/>
        <v>2859871</v>
      </c>
      <c r="F21" s="23">
        <f t="shared" si="8"/>
        <v>1415900</v>
      </c>
      <c r="G21" s="23">
        <f t="shared" si="8"/>
        <v>101</v>
      </c>
      <c r="H21" s="23">
        <f t="shared" si="8"/>
        <v>300707</v>
      </c>
      <c r="I21" s="23">
        <f t="shared" si="8"/>
        <v>79353</v>
      </c>
      <c r="J21" s="23">
        <f t="shared" si="8"/>
        <v>36531</v>
      </c>
      <c r="K21" s="23">
        <f t="shared" si="8"/>
        <v>46884402</v>
      </c>
      <c r="O21" s="44"/>
      <c r="R21" s="44"/>
    </row>
    <row r="22" spans="1:18" ht="15.75" customHeight="1">
      <c r="A22" s="22" t="s">
        <v>10</v>
      </c>
      <c r="B22" s="23">
        <f aca="true" t="shared" si="9" ref="B22:K22">B93+B168+B238</f>
        <v>44729913</v>
      </c>
      <c r="C22" s="23">
        <f t="shared" si="9"/>
        <v>7617661</v>
      </c>
      <c r="D22" s="23">
        <f t="shared" si="9"/>
        <v>513498</v>
      </c>
      <c r="E22" s="23">
        <f t="shared" si="9"/>
        <v>3601236</v>
      </c>
      <c r="F22" s="23">
        <f t="shared" si="9"/>
        <v>1780346</v>
      </c>
      <c r="G22" s="23">
        <f t="shared" si="9"/>
        <v>129</v>
      </c>
      <c r="H22" s="23">
        <f t="shared" si="9"/>
        <v>375770</v>
      </c>
      <c r="I22" s="23">
        <f t="shared" si="9"/>
        <v>99964</v>
      </c>
      <c r="J22" s="23">
        <f t="shared" si="9"/>
        <v>46036</v>
      </c>
      <c r="K22" s="23">
        <f t="shared" si="9"/>
        <v>58764553</v>
      </c>
      <c r="O22" s="44"/>
      <c r="R22" s="44"/>
    </row>
    <row r="23" spans="1:18" ht="15.75" customHeight="1">
      <c r="A23" s="22" t="s">
        <v>11</v>
      </c>
      <c r="B23" s="23">
        <f aca="true" t="shared" si="10" ref="B23:K23">B94+B169+B239</f>
        <v>33924001</v>
      </c>
      <c r="C23" s="23">
        <f t="shared" si="10"/>
        <v>5776760</v>
      </c>
      <c r="D23" s="23">
        <f t="shared" si="10"/>
        <v>387076</v>
      </c>
      <c r="E23" s="23">
        <f t="shared" si="10"/>
        <v>2741234</v>
      </c>
      <c r="F23" s="23">
        <f t="shared" si="10"/>
        <v>1355196</v>
      </c>
      <c r="G23" s="23">
        <f t="shared" si="10"/>
        <v>95</v>
      </c>
      <c r="H23" s="23">
        <f t="shared" si="10"/>
        <v>285102</v>
      </c>
      <c r="I23" s="23">
        <f t="shared" si="10"/>
        <v>75715</v>
      </c>
      <c r="J23" s="23">
        <f t="shared" si="10"/>
        <v>35646</v>
      </c>
      <c r="K23" s="23">
        <f t="shared" si="10"/>
        <v>44580825</v>
      </c>
      <c r="O23" s="44"/>
      <c r="R23" s="44"/>
    </row>
    <row r="24" spans="1:18" ht="15.75" customHeight="1">
      <c r="A24" s="22" t="s">
        <v>12</v>
      </c>
      <c r="B24" s="23">
        <f aca="true" t="shared" si="11" ref="B24:K24">B95+B170+B240</f>
        <v>71261318</v>
      </c>
      <c r="C24" s="23">
        <f t="shared" si="11"/>
        <v>12136476</v>
      </c>
      <c r="D24" s="23">
        <f t="shared" si="11"/>
        <v>819085</v>
      </c>
      <c r="E24" s="23">
        <f t="shared" si="11"/>
        <v>5733077</v>
      </c>
      <c r="F24" s="23">
        <f t="shared" si="11"/>
        <v>2834182</v>
      </c>
      <c r="G24" s="23">
        <f t="shared" si="11"/>
        <v>207</v>
      </c>
      <c r="H24" s="23">
        <f t="shared" si="11"/>
        <v>598574</v>
      </c>
      <c r="I24" s="23">
        <f t="shared" si="11"/>
        <v>159320</v>
      </c>
      <c r="J24" s="23">
        <f t="shared" si="11"/>
        <v>73000</v>
      </c>
      <c r="K24" s="23">
        <f t="shared" si="11"/>
        <v>93615239</v>
      </c>
      <c r="O24" s="44"/>
      <c r="R24" s="44"/>
    </row>
    <row r="25" spans="1:18" ht="15.75" customHeight="1">
      <c r="A25" s="22" t="s">
        <v>13</v>
      </c>
      <c r="B25" s="23">
        <f aca="true" t="shared" si="12" ref="B25:K25">B96+B171+B241</f>
        <v>54066875</v>
      </c>
      <c r="C25" s="23">
        <f t="shared" si="12"/>
        <v>9205393</v>
      </c>
      <c r="D25" s="23">
        <f t="shared" si="12"/>
        <v>628030</v>
      </c>
      <c r="E25" s="23">
        <f t="shared" si="12"/>
        <v>4321598</v>
      </c>
      <c r="F25" s="23">
        <f t="shared" si="12"/>
        <v>2138488</v>
      </c>
      <c r="G25" s="23">
        <f t="shared" si="12"/>
        <v>160</v>
      </c>
      <c r="H25" s="23">
        <f t="shared" si="12"/>
        <v>454785</v>
      </c>
      <c r="I25" s="23">
        <f t="shared" si="12"/>
        <v>120573</v>
      </c>
      <c r="J25" s="23">
        <f t="shared" si="12"/>
        <v>54186</v>
      </c>
      <c r="K25" s="23">
        <f t="shared" si="12"/>
        <v>70990088</v>
      </c>
      <c r="O25" s="44"/>
      <c r="R25" s="44"/>
    </row>
    <row r="26" spans="1:18" ht="15.75" customHeight="1">
      <c r="A26" s="22" t="s">
        <v>14</v>
      </c>
      <c r="B26" s="23">
        <f aca="true" t="shared" si="13" ref="B26:K26">B97+B172+B242</f>
        <v>57134932</v>
      </c>
      <c r="C26" s="23">
        <f t="shared" si="13"/>
        <v>9728527</v>
      </c>
      <c r="D26" s="23">
        <f t="shared" si="13"/>
        <v>658008</v>
      </c>
      <c r="E26" s="23">
        <f t="shared" si="13"/>
        <v>4590900</v>
      </c>
      <c r="F26" s="23">
        <f t="shared" si="13"/>
        <v>2270693</v>
      </c>
      <c r="G26" s="23">
        <f t="shared" si="13"/>
        <v>165</v>
      </c>
      <c r="H26" s="23">
        <f t="shared" si="13"/>
        <v>480378</v>
      </c>
      <c r="I26" s="23">
        <f t="shared" si="13"/>
        <v>127472</v>
      </c>
      <c r="J26" s="23">
        <f t="shared" si="13"/>
        <v>58586</v>
      </c>
      <c r="K26" s="23">
        <f t="shared" si="13"/>
        <v>75049661</v>
      </c>
      <c r="O26" s="44"/>
      <c r="R26" s="44"/>
    </row>
    <row r="27" spans="1:18" ht="15.75" customHeight="1">
      <c r="A27" s="22" t="s">
        <v>15</v>
      </c>
      <c r="B27" s="23">
        <f aca="true" t="shared" si="14" ref="B27:K27">B98+B173+B243</f>
        <v>35909231</v>
      </c>
      <c r="C27" s="23">
        <f t="shared" si="14"/>
        <v>6113833</v>
      </c>
      <c r="D27" s="23">
        <f t="shared" si="14"/>
        <v>406249</v>
      </c>
      <c r="E27" s="23">
        <f t="shared" si="14"/>
        <v>2916308</v>
      </c>
      <c r="F27" s="23">
        <f t="shared" si="14"/>
        <v>1441802</v>
      </c>
      <c r="G27" s="23">
        <f t="shared" si="14"/>
        <v>96</v>
      </c>
      <c r="H27" s="23">
        <f t="shared" si="14"/>
        <v>301968</v>
      </c>
      <c r="I27" s="23">
        <f t="shared" si="14"/>
        <v>79989</v>
      </c>
      <c r="J27" s="23">
        <f t="shared" si="14"/>
        <v>38821</v>
      </c>
      <c r="K27" s="23">
        <f t="shared" si="14"/>
        <v>47208297</v>
      </c>
      <c r="O27" s="44"/>
      <c r="R27" s="44"/>
    </row>
    <row r="28" spans="1:18" ht="15.75" customHeight="1">
      <c r="A28" s="22" t="s">
        <v>16</v>
      </c>
      <c r="B28" s="23">
        <f aca="true" t="shared" si="15" ref="B28:K28">B99+B174+B244</f>
        <v>41742510</v>
      </c>
      <c r="C28" s="23">
        <f t="shared" si="15"/>
        <v>7110803</v>
      </c>
      <c r="D28" s="23">
        <f t="shared" si="15"/>
        <v>480619</v>
      </c>
      <c r="E28" s="23">
        <f t="shared" si="15"/>
        <v>3354903</v>
      </c>
      <c r="F28" s="23">
        <f t="shared" si="15"/>
        <v>1657825</v>
      </c>
      <c r="G28" s="23">
        <f t="shared" si="15"/>
        <v>125</v>
      </c>
      <c r="H28" s="23">
        <f t="shared" si="15"/>
        <v>350276</v>
      </c>
      <c r="I28" s="23">
        <f t="shared" si="15"/>
        <v>93550</v>
      </c>
      <c r="J28" s="23">
        <f t="shared" si="15"/>
        <v>42234</v>
      </c>
      <c r="K28" s="23">
        <f t="shared" si="15"/>
        <v>54832845</v>
      </c>
      <c r="O28" s="44"/>
      <c r="R28" s="44"/>
    </row>
    <row r="29" spans="1:18" ht="15.75" customHeight="1">
      <c r="A29" s="24" t="s">
        <v>17</v>
      </c>
      <c r="B29" s="25">
        <f aca="true" t="shared" si="16" ref="B29:K29">B100+B175+B245</f>
        <v>49246560</v>
      </c>
      <c r="C29" s="25">
        <f t="shared" si="16"/>
        <v>8379524</v>
      </c>
      <c r="D29" s="25">
        <f t="shared" si="16"/>
        <v>574496</v>
      </c>
      <c r="E29" s="25">
        <f t="shared" si="16"/>
        <v>3925388</v>
      </c>
      <c r="F29" s="25">
        <f t="shared" si="16"/>
        <v>1945190</v>
      </c>
      <c r="G29" s="25">
        <f t="shared" si="16"/>
        <v>141</v>
      </c>
      <c r="H29" s="25">
        <f t="shared" si="16"/>
        <v>415371</v>
      </c>
      <c r="I29" s="25">
        <f t="shared" si="16"/>
        <v>109162</v>
      </c>
      <c r="J29" s="25">
        <f t="shared" si="16"/>
        <v>49690</v>
      </c>
      <c r="K29" s="25">
        <f t="shared" si="16"/>
        <v>64645522</v>
      </c>
      <c r="O29" s="44"/>
      <c r="R29" s="44"/>
    </row>
    <row r="30" spans="1:17" ht="15.75" customHeight="1">
      <c r="A30" s="26" t="s">
        <v>37</v>
      </c>
      <c r="B30" s="27">
        <f aca="true" t="shared" si="17" ref="B30:K30">SUM(B13:B29)</f>
        <v>1179804402</v>
      </c>
      <c r="C30" s="27">
        <f t="shared" si="17"/>
        <v>200891121</v>
      </c>
      <c r="D30" s="27">
        <f t="shared" si="17"/>
        <v>13615070</v>
      </c>
      <c r="E30" s="27">
        <f t="shared" si="17"/>
        <v>94682888</v>
      </c>
      <c r="F30" s="27">
        <f t="shared" si="17"/>
        <v>46832995</v>
      </c>
      <c r="G30" s="27">
        <f t="shared" si="17"/>
        <v>3426</v>
      </c>
      <c r="H30" s="27">
        <f t="shared" si="17"/>
        <v>9919240</v>
      </c>
      <c r="I30" s="27">
        <f t="shared" si="17"/>
        <v>2632765</v>
      </c>
      <c r="J30" s="27">
        <f t="shared" si="17"/>
        <v>1202152</v>
      </c>
      <c r="K30" s="27">
        <f t="shared" si="17"/>
        <v>1549584059</v>
      </c>
      <c r="N30" s="57"/>
      <c r="O30" s="57"/>
      <c r="P30" s="57"/>
      <c r="Q30" s="57"/>
    </row>
    <row r="31" spans="1:11" ht="12.75">
      <c r="A31" s="8"/>
      <c r="B31" s="8"/>
      <c r="C31" s="8"/>
      <c r="D31" s="8"/>
      <c r="E31" s="8"/>
      <c r="F31" s="8"/>
      <c r="G31" s="15">
        <f>G30+H30+I30</f>
        <v>12555431</v>
      </c>
      <c r="H31" s="8"/>
      <c r="I31" s="8"/>
      <c r="J31" s="8"/>
      <c r="K31" s="72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28"/>
    </row>
    <row r="34" spans="1:22" ht="79.5" customHeight="1">
      <c r="A34" s="21" t="s">
        <v>39</v>
      </c>
      <c r="B34" s="13" t="s">
        <v>27</v>
      </c>
      <c r="C34" s="13" t="s">
        <v>28</v>
      </c>
      <c r="D34" s="13" t="s">
        <v>29</v>
      </c>
      <c r="E34" s="13" t="s">
        <v>30</v>
      </c>
      <c r="F34" s="29" t="s">
        <v>34</v>
      </c>
      <c r="G34" s="29" t="s">
        <v>26</v>
      </c>
      <c r="H34" s="30" t="s">
        <v>36</v>
      </c>
      <c r="I34" s="80" t="s">
        <v>59</v>
      </c>
      <c r="J34" s="46" t="s">
        <v>35</v>
      </c>
      <c r="K34" s="30" t="s">
        <v>42</v>
      </c>
      <c r="S34" s="74"/>
      <c r="T34" s="74"/>
      <c r="U34" s="74"/>
      <c r="V34" s="74"/>
    </row>
    <row r="35" spans="1:25" ht="15.75" customHeight="1">
      <c r="A35" s="22" t="s">
        <v>1</v>
      </c>
      <c r="B35" s="23">
        <f aca="true" t="shared" si="18" ref="B35:K35">B106+B181+B251</f>
        <v>0</v>
      </c>
      <c r="C35" s="23">
        <f t="shared" si="18"/>
        <v>0</v>
      </c>
      <c r="D35" s="23">
        <f t="shared" si="18"/>
        <v>315533</v>
      </c>
      <c r="E35" s="23">
        <f t="shared" si="18"/>
        <v>508293</v>
      </c>
      <c r="F35" s="23">
        <f t="shared" si="18"/>
        <v>1620260</v>
      </c>
      <c r="G35" s="31">
        <f t="shared" si="18"/>
        <v>2626268</v>
      </c>
      <c r="H35" s="23">
        <f t="shared" si="18"/>
        <v>60002838</v>
      </c>
      <c r="I35" s="75">
        <f>I106+I181+I251</f>
        <v>-137535</v>
      </c>
      <c r="J35" s="23">
        <f aca="true" t="shared" si="19" ref="J35:J51">J106+J181+J251</f>
        <v>0</v>
      </c>
      <c r="K35" s="23">
        <f t="shared" si="18"/>
        <v>59865303</v>
      </c>
      <c r="M35" s="20"/>
      <c r="O35" s="44"/>
      <c r="R35" s="45"/>
      <c r="S35" s="44"/>
      <c r="T35" s="44"/>
      <c r="U35" s="44"/>
      <c r="V35" s="44"/>
      <c r="W35" s="45"/>
      <c r="X35" s="45"/>
      <c r="Y35" s="45"/>
    </row>
    <row r="36" spans="1:25" ht="15.75" customHeight="1">
      <c r="A36" s="22" t="s">
        <v>2</v>
      </c>
      <c r="B36" s="23">
        <f aca="true" t="shared" si="20" ref="B36:K36">B107+B182+B252</f>
        <v>0</v>
      </c>
      <c r="C36" s="23">
        <f t="shared" si="20"/>
        <v>0</v>
      </c>
      <c r="D36" s="23">
        <f t="shared" si="20"/>
        <v>772358</v>
      </c>
      <c r="E36" s="23">
        <f t="shared" si="20"/>
        <v>2112493</v>
      </c>
      <c r="F36" s="23">
        <f t="shared" si="20"/>
        <v>0</v>
      </c>
      <c r="G36" s="31">
        <f t="shared" si="20"/>
        <v>6152022</v>
      </c>
      <c r="H36" s="23">
        <f t="shared" si="20"/>
        <v>149997787</v>
      </c>
      <c r="I36" s="75">
        <f t="shared" si="20"/>
        <v>-338112</v>
      </c>
      <c r="J36" s="23">
        <f t="shared" si="19"/>
        <v>0</v>
      </c>
      <c r="K36" s="23">
        <f t="shared" si="20"/>
        <v>149659675</v>
      </c>
      <c r="M36" s="20"/>
      <c r="O36" s="44"/>
      <c r="R36" s="45"/>
      <c r="S36" s="44"/>
      <c r="T36" s="44"/>
      <c r="U36" s="44"/>
      <c r="V36" s="44"/>
      <c r="W36" s="45"/>
      <c r="X36" s="45"/>
      <c r="Y36" s="45"/>
    </row>
    <row r="37" spans="1:25" ht="15.75" customHeight="1">
      <c r="A37" s="22" t="s">
        <v>3</v>
      </c>
      <c r="B37" s="23">
        <f aca="true" t="shared" si="21" ref="B37:K37">B108+B183+B253</f>
        <v>0</v>
      </c>
      <c r="C37" s="23">
        <f t="shared" si="21"/>
        <v>0</v>
      </c>
      <c r="D37" s="23">
        <f t="shared" si="21"/>
        <v>390373</v>
      </c>
      <c r="E37" s="23">
        <f t="shared" si="21"/>
        <v>935666</v>
      </c>
      <c r="F37" s="23">
        <f t="shared" si="21"/>
        <v>5221786</v>
      </c>
      <c r="G37" s="31">
        <f t="shared" si="21"/>
        <v>5164181</v>
      </c>
      <c r="H37" s="23">
        <f t="shared" si="21"/>
        <v>78388668</v>
      </c>
      <c r="I37" s="75">
        <f t="shared" si="21"/>
        <v>-170687</v>
      </c>
      <c r="J37" s="23">
        <f t="shared" si="19"/>
        <v>0</v>
      </c>
      <c r="K37" s="23">
        <f t="shared" si="21"/>
        <v>78217981</v>
      </c>
      <c r="M37" s="20"/>
      <c r="O37" s="44"/>
      <c r="R37" s="45"/>
      <c r="S37" s="44"/>
      <c r="T37" s="44"/>
      <c r="U37" s="44"/>
      <c r="V37" s="44"/>
      <c r="W37" s="45"/>
      <c r="X37" s="45"/>
      <c r="Y37" s="45"/>
    </row>
    <row r="38" spans="1:25" ht="15.75" customHeight="1">
      <c r="A38" s="22" t="s">
        <v>4</v>
      </c>
      <c r="B38" s="23">
        <f aca="true" t="shared" si="22" ref="B38:K38">B109+B184+B254</f>
        <v>0</v>
      </c>
      <c r="C38" s="23">
        <f t="shared" si="22"/>
        <v>0</v>
      </c>
      <c r="D38" s="23">
        <f t="shared" si="22"/>
        <v>2205997</v>
      </c>
      <c r="E38" s="23">
        <f t="shared" si="22"/>
        <v>5937264</v>
      </c>
      <c r="F38" s="23">
        <f t="shared" si="22"/>
        <v>10000417.999999998</v>
      </c>
      <c r="G38" s="31">
        <f t="shared" si="22"/>
        <v>91121980</v>
      </c>
      <c r="H38" s="23">
        <f t="shared" si="22"/>
        <v>490899639</v>
      </c>
      <c r="I38" s="75">
        <f t="shared" si="22"/>
        <v>-938731</v>
      </c>
      <c r="J38" s="23">
        <f t="shared" si="19"/>
        <v>0</v>
      </c>
      <c r="K38" s="23">
        <f t="shared" si="22"/>
        <v>489960908</v>
      </c>
      <c r="M38" s="20"/>
      <c r="O38" s="44"/>
      <c r="R38" s="45"/>
      <c r="S38" s="44"/>
      <c r="T38" s="44"/>
      <c r="U38" s="44"/>
      <c r="V38" s="44"/>
      <c r="W38" s="45"/>
      <c r="X38" s="45"/>
      <c r="Y38" s="45"/>
    </row>
    <row r="39" spans="1:25" ht="15.75" customHeight="1">
      <c r="A39" s="22" t="s">
        <v>5</v>
      </c>
      <c r="B39" s="23">
        <f aca="true" t="shared" si="23" ref="B39:K39">B110+B185+B255</f>
        <v>0</v>
      </c>
      <c r="C39" s="23">
        <f t="shared" si="23"/>
        <v>0</v>
      </c>
      <c r="D39" s="23">
        <f t="shared" si="23"/>
        <v>633573</v>
      </c>
      <c r="E39" s="23">
        <f t="shared" si="23"/>
        <v>1866250</v>
      </c>
      <c r="F39" s="23">
        <f t="shared" si="23"/>
        <v>0</v>
      </c>
      <c r="G39" s="31">
        <f t="shared" si="23"/>
        <v>2974407</v>
      </c>
      <c r="H39" s="23">
        <f t="shared" si="23"/>
        <v>118192337</v>
      </c>
      <c r="I39" s="75">
        <f t="shared" si="23"/>
        <v>-281581</v>
      </c>
      <c r="J39" s="23">
        <f t="shared" si="19"/>
        <v>0</v>
      </c>
      <c r="K39" s="23">
        <f t="shared" si="23"/>
        <v>117910756</v>
      </c>
      <c r="M39" s="20"/>
      <c r="O39" s="44"/>
      <c r="R39" s="45"/>
      <c r="S39" s="44"/>
      <c r="T39" s="44"/>
      <c r="U39" s="44"/>
      <c r="V39" s="44"/>
      <c r="W39" s="45"/>
      <c r="X39" s="45"/>
      <c r="Y39" s="45"/>
    </row>
    <row r="40" spans="1:25" ht="15.75" customHeight="1">
      <c r="A40" s="22" t="s">
        <v>6</v>
      </c>
      <c r="B40" s="23">
        <f aca="true" t="shared" si="24" ref="B40:K40">B111+B186+B256</f>
        <v>0</v>
      </c>
      <c r="C40" s="23">
        <f t="shared" si="24"/>
        <v>0</v>
      </c>
      <c r="D40" s="23">
        <f t="shared" si="24"/>
        <v>469090</v>
      </c>
      <c r="E40" s="23">
        <f t="shared" si="24"/>
        <v>1192104</v>
      </c>
      <c r="F40" s="23">
        <f t="shared" si="24"/>
        <v>1463790</v>
      </c>
      <c r="G40" s="31">
        <f t="shared" si="24"/>
        <v>3852703</v>
      </c>
      <c r="H40" s="23">
        <f t="shared" si="24"/>
        <v>87381435</v>
      </c>
      <c r="I40" s="75">
        <f t="shared" si="24"/>
        <v>-198295</v>
      </c>
      <c r="J40" s="23">
        <f t="shared" si="19"/>
        <v>0</v>
      </c>
      <c r="K40" s="23">
        <f t="shared" si="24"/>
        <v>87183140</v>
      </c>
      <c r="M40" s="20"/>
      <c r="O40" s="44"/>
      <c r="R40" s="45"/>
      <c r="S40" s="44"/>
      <c r="T40" s="44"/>
      <c r="U40" s="44"/>
      <c r="V40" s="44"/>
      <c r="W40" s="45"/>
      <c r="X40" s="45"/>
      <c r="Y40" s="45"/>
    </row>
    <row r="41" spans="1:25" ht="15.75" customHeight="1">
      <c r="A41" s="22" t="s">
        <v>7</v>
      </c>
      <c r="B41" s="23">
        <f aca="true" t="shared" si="25" ref="B41:K41">B112+B187+B257</f>
        <v>0</v>
      </c>
      <c r="C41" s="23">
        <f t="shared" si="25"/>
        <v>0</v>
      </c>
      <c r="D41" s="23">
        <f t="shared" si="25"/>
        <v>277775</v>
      </c>
      <c r="E41" s="23">
        <f t="shared" si="25"/>
        <v>279498</v>
      </c>
      <c r="F41" s="23">
        <f t="shared" si="25"/>
        <v>3878091</v>
      </c>
      <c r="G41" s="31">
        <f t="shared" si="25"/>
        <v>3643961</v>
      </c>
      <c r="H41" s="23">
        <f t="shared" si="25"/>
        <v>56161100</v>
      </c>
      <c r="I41" s="75">
        <f t="shared" si="25"/>
        <v>-121108</v>
      </c>
      <c r="J41" s="23">
        <f t="shared" si="19"/>
        <v>0</v>
      </c>
      <c r="K41" s="23">
        <f t="shared" si="25"/>
        <v>56039992</v>
      </c>
      <c r="M41" s="20"/>
      <c r="O41" s="44"/>
      <c r="R41" s="45"/>
      <c r="S41" s="44"/>
      <c r="T41" s="44"/>
      <c r="U41" s="44"/>
      <c r="V41" s="44"/>
      <c r="W41" s="45"/>
      <c r="X41" s="45"/>
      <c r="Y41" s="45"/>
    </row>
    <row r="42" spans="1:25" ht="15.75" customHeight="1">
      <c r="A42" s="22" t="s">
        <v>8</v>
      </c>
      <c r="B42" s="23">
        <f aca="true" t="shared" si="26" ref="B42:K42">B113+B188+B258</f>
        <v>0</v>
      </c>
      <c r="C42" s="23">
        <f t="shared" si="26"/>
        <v>0</v>
      </c>
      <c r="D42" s="23">
        <f t="shared" si="26"/>
        <v>612838</v>
      </c>
      <c r="E42" s="23">
        <f t="shared" si="26"/>
        <v>1657875</v>
      </c>
      <c r="F42" s="23">
        <f t="shared" si="26"/>
        <v>7348174</v>
      </c>
      <c r="G42" s="31">
        <f t="shared" si="26"/>
        <v>0</v>
      </c>
      <c r="H42" s="23">
        <f t="shared" si="26"/>
        <v>117223844</v>
      </c>
      <c r="I42" s="75">
        <f t="shared" si="26"/>
        <v>-269415</v>
      </c>
      <c r="J42" s="23">
        <f t="shared" si="19"/>
        <v>0</v>
      </c>
      <c r="K42" s="23">
        <f t="shared" si="26"/>
        <v>116954429</v>
      </c>
      <c r="M42" s="20"/>
      <c r="O42" s="44"/>
      <c r="R42" s="45"/>
      <c r="S42" s="44"/>
      <c r="T42" s="44"/>
      <c r="U42" s="44"/>
      <c r="V42" s="44"/>
      <c r="W42" s="45"/>
      <c r="X42" s="45"/>
      <c r="Y42" s="45"/>
    </row>
    <row r="43" spans="1:25" ht="15.75" customHeight="1">
      <c r="A43" s="22" t="s">
        <v>9</v>
      </c>
      <c r="B43" s="23">
        <f aca="true" t="shared" si="27" ref="B43:K43">B114+B189+B259</f>
        <v>0</v>
      </c>
      <c r="C43" s="23">
        <f t="shared" si="27"/>
        <v>0</v>
      </c>
      <c r="D43" s="23">
        <f t="shared" si="27"/>
        <v>276327</v>
      </c>
      <c r="E43" s="23">
        <f t="shared" si="27"/>
        <v>327857</v>
      </c>
      <c r="F43" s="23">
        <f t="shared" si="27"/>
        <v>1335016</v>
      </c>
      <c r="G43" s="31">
        <f t="shared" si="27"/>
        <v>2702769</v>
      </c>
      <c r="H43" s="23">
        <f t="shared" si="27"/>
        <v>51526371</v>
      </c>
      <c r="I43" s="75">
        <f t="shared" si="27"/>
        <v>-119584</v>
      </c>
      <c r="J43" s="23">
        <f t="shared" si="19"/>
        <v>0</v>
      </c>
      <c r="K43" s="23">
        <f t="shared" si="27"/>
        <v>51406787</v>
      </c>
      <c r="M43" s="20"/>
      <c r="O43" s="44"/>
      <c r="R43" s="45"/>
      <c r="S43" s="44"/>
      <c r="T43" s="44"/>
      <c r="U43" s="44"/>
      <c r="V43" s="44"/>
      <c r="W43" s="45"/>
      <c r="X43" s="45"/>
      <c r="Y43" s="45"/>
    </row>
    <row r="44" spans="1:25" ht="15.75" customHeight="1">
      <c r="A44" s="22" t="s">
        <v>10</v>
      </c>
      <c r="B44" s="23">
        <f aca="true" t="shared" si="28" ref="B44:K44">B115+B190+B260</f>
        <v>0</v>
      </c>
      <c r="C44" s="23">
        <f t="shared" si="28"/>
        <v>0</v>
      </c>
      <c r="D44" s="23">
        <f t="shared" si="28"/>
        <v>341140</v>
      </c>
      <c r="E44" s="23">
        <f t="shared" si="28"/>
        <v>791960</v>
      </c>
      <c r="F44" s="23">
        <f t="shared" si="28"/>
        <v>0</v>
      </c>
      <c r="G44" s="31">
        <f t="shared" si="28"/>
        <v>3159214</v>
      </c>
      <c r="H44" s="23">
        <f t="shared" si="28"/>
        <v>63056867</v>
      </c>
      <c r="I44" s="75">
        <f t="shared" si="28"/>
        <v>-148679</v>
      </c>
      <c r="J44" s="23">
        <f t="shared" si="19"/>
        <v>0</v>
      </c>
      <c r="K44" s="23">
        <f t="shared" si="28"/>
        <v>62908188</v>
      </c>
      <c r="M44" s="20"/>
      <c r="O44" s="44"/>
      <c r="R44" s="45"/>
      <c r="S44" s="44"/>
      <c r="T44" s="44"/>
      <c r="U44" s="44"/>
      <c r="V44" s="44"/>
      <c r="W44" s="45"/>
      <c r="X44" s="45"/>
      <c r="Y44" s="45"/>
    </row>
    <row r="45" spans="1:25" ht="15.75" customHeight="1">
      <c r="A45" s="22" t="s">
        <v>11</v>
      </c>
      <c r="B45" s="23">
        <f aca="true" t="shared" si="29" ref="B45:K45">B116+B191+B261</f>
        <v>0</v>
      </c>
      <c r="C45" s="23">
        <f t="shared" si="29"/>
        <v>0</v>
      </c>
      <c r="D45" s="23">
        <f t="shared" si="29"/>
        <v>267541</v>
      </c>
      <c r="E45" s="23">
        <f t="shared" si="29"/>
        <v>267487</v>
      </c>
      <c r="F45" s="23">
        <f t="shared" si="29"/>
        <v>0</v>
      </c>
      <c r="G45" s="31">
        <f t="shared" si="29"/>
        <v>4920598</v>
      </c>
      <c r="H45" s="23">
        <f t="shared" si="29"/>
        <v>50036451</v>
      </c>
      <c r="I45" s="75">
        <f t="shared" si="29"/>
        <v>-116745</v>
      </c>
      <c r="J45" s="23">
        <f t="shared" si="19"/>
        <v>0</v>
      </c>
      <c r="K45" s="23">
        <f t="shared" si="29"/>
        <v>49919706</v>
      </c>
      <c r="M45" s="20"/>
      <c r="O45" s="44"/>
      <c r="R45" s="45"/>
      <c r="S45" s="44"/>
      <c r="T45" s="44"/>
      <c r="U45" s="44"/>
      <c r="V45" s="44"/>
      <c r="W45" s="45"/>
      <c r="X45" s="45"/>
      <c r="Y45" s="45"/>
    </row>
    <row r="46" spans="1:25" ht="15.75" customHeight="1">
      <c r="A46" s="22" t="s">
        <v>12</v>
      </c>
      <c r="B46" s="23">
        <f aca="true" t="shared" si="30" ref="B46:K46">B117+B192+B262</f>
        <v>0</v>
      </c>
      <c r="C46" s="23">
        <f t="shared" si="30"/>
        <v>0</v>
      </c>
      <c r="D46" s="23">
        <f t="shared" si="30"/>
        <v>585043</v>
      </c>
      <c r="E46" s="23">
        <f t="shared" si="30"/>
        <v>1377481</v>
      </c>
      <c r="F46" s="23">
        <f t="shared" si="30"/>
        <v>0</v>
      </c>
      <c r="G46" s="31">
        <f t="shared" si="30"/>
        <v>7287319</v>
      </c>
      <c r="H46" s="23">
        <f t="shared" si="30"/>
        <v>102865082</v>
      </c>
      <c r="I46" s="75">
        <f t="shared" si="30"/>
        <v>-230181</v>
      </c>
      <c r="J46" s="23">
        <f t="shared" si="19"/>
        <v>0</v>
      </c>
      <c r="K46" s="23">
        <f t="shared" si="30"/>
        <v>102634901</v>
      </c>
      <c r="M46" s="20"/>
      <c r="O46" s="44"/>
      <c r="R46" s="45"/>
      <c r="S46" s="44"/>
      <c r="T46" s="44"/>
      <c r="U46" s="44"/>
      <c r="V46" s="44"/>
      <c r="W46" s="45"/>
      <c r="X46" s="45"/>
      <c r="Y46" s="45"/>
    </row>
    <row r="47" spans="1:25" ht="15.75" customHeight="1">
      <c r="A47" s="22" t="s">
        <v>13</v>
      </c>
      <c r="B47" s="23">
        <f aca="true" t="shared" si="31" ref="B47:K47">B118+B193+B263</f>
        <v>0</v>
      </c>
      <c r="C47" s="23">
        <f t="shared" si="31"/>
        <v>0</v>
      </c>
      <c r="D47" s="23">
        <f t="shared" si="31"/>
        <v>399882</v>
      </c>
      <c r="E47" s="23">
        <f t="shared" si="31"/>
        <v>1305386</v>
      </c>
      <c r="F47" s="23">
        <f t="shared" si="31"/>
        <v>0</v>
      </c>
      <c r="G47" s="31">
        <f t="shared" si="31"/>
        <v>4625927</v>
      </c>
      <c r="H47" s="23">
        <f t="shared" si="31"/>
        <v>77321283</v>
      </c>
      <c r="I47" s="75">
        <f t="shared" si="31"/>
        <v>-174866</v>
      </c>
      <c r="J47" s="23">
        <f t="shared" si="19"/>
        <v>0</v>
      </c>
      <c r="K47" s="23">
        <f t="shared" si="31"/>
        <v>77146417</v>
      </c>
      <c r="M47" s="20"/>
      <c r="O47" s="44"/>
      <c r="R47" s="45"/>
      <c r="S47" s="44"/>
      <c r="T47" s="44"/>
      <c r="U47" s="44"/>
      <c r="V47" s="44"/>
      <c r="W47" s="45"/>
      <c r="X47" s="45"/>
      <c r="Y47" s="45"/>
    </row>
    <row r="48" spans="1:25" ht="15.75" customHeight="1">
      <c r="A48" s="22" t="s">
        <v>14</v>
      </c>
      <c r="B48" s="23">
        <f aca="true" t="shared" si="32" ref="B48:K48">B119+B194+B264</f>
        <v>0</v>
      </c>
      <c r="C48" s="23">
        <f t="shared" si="32"/>
        <v>0</v>
      </c>
      <c r="D48" s="23">
        <f t="shared" si="32"/>
        <v>426756</v>
      </c>
      <c r="E48" s="23">
        <f t="shared" si="32"/>
        <v>840215</v>
      </c>
      <c r="F48" s="23">
        <f t="shared" si="32"/>
        <v>0</v>
      </c>
      <c r="G48" s="31">
        <f t="shared" si="32"/>
        <v>8164628</v>
      </c>
      <c r="H48" s="23">
        <f t="shared" si="32"/>
        <v>84481260</v>
      </c>
      <c r="I48" s="75">
        <f t="shared" si="32"/>
        <v>-182847</v>
      </c>
      <c r="J48" s="23">
        <f t="shared" si="19"/>
        <v>0</v>
      </c>
      <c r="K48" s="23">
        <f t="shared" si="32"/>
        <v>84298413</v>
      </c>
      <c r="M48" s="20"/>
      <c r="O48" s="44"/>
      <c r="R48" s="45"/>
      <c r="S48" s="44"/>
      <c r="T48" s="44"/>
      <c r="U48" s="44"/>
      <c r="V48" s="44"/>
      <c r="W48" s="45"/>
      <c r="X48" s="45"/>
      <c r="Y48" s="45"/>
    </row>
    <row r="49" spans="1:25" ht="15.75" customHeight="1">
      <c r="A49" s="22" t="s">
        <v>15</v>
      </c>
      <c r="B49" s="23">
        <f aca="true" t="shared" si="33" ref="B49:K49">B120+B195+B265</f>
        <v>0</v>
      </c>
      <c r="C49" s="23">
        <f t="shared" si="33"/>
        <v>0</v>
      </c>
      <c r="D49" s="23">
        <f t="shared" si="33"/>
        <v>284147</v>
      </c>
      <c r="E49" s="23">
        <f t="shared" si="33"/>
        <v>416064</v>
      </c>
      <c r="F49" s="23">
        <f t="shared" si="33"/>
        <v>1240508</v>
      </c>
      <c r="G49" s="31">
        <f t="shared" si="33"/>
        <v>2763521</v>
      </c>
      <c r="H49" s="23">
        <f t="shared" si="33"/>
        <v>51912537</v>
      </c>
      <c r="I49" s="75">
        <f t="shared" si="33"/>
        <v>-121757</v>
      </c>
      <c r="J49" s="23">
        <f t="shared" si="19"/>
        <v>0</v>
      </c>
      <c r="K49" s="23">
        <f t="shared" si="33"/>
        <v>51790780</v>
      </c>
      <c r="M49" s="20"/>
      <c r="O49" s="44"/>
      <c r="R49" s="45"/>
      <c r="S49" s="44"/>
      <c r="T49" s="44"/>
      <c r="U49" s="44"/>
      <c r="V49" s="44"/>
      <c r="W49" s="45"/>
      <c r="X49" s="45"/>
      <c r="Y49" s="45"/>
    </row>
    <row r="50" spans="1:25" ht="15.75" customHeight="1">
      <c r="A50" s="22" t="s">
        <v>16</v>
      </c>
      <c r="B50" s="23">
        <f aca="true" t="shared" si="34" ref="B50:K50">B121+B196+B266</f>
        <v>0</v>
      </c>
      <c r="C50" s="23">
        <f t="shared" si="34"/>
        <v>0</v>
      </c>
      <c r="D50" s="23">
        <f t="shared" si="34"/>
        <v>303761</v>
      </c>
      <c r="E50" s="23">
        <f t="shared" si="34"/>
        <v>509977</v>
      </c>
      <c r="F50" s="23">
        <f t="shared" si="34"/>
        <v>1600131</v>
      </c>
      <c r="G50" s="31">
        <f t="shared" si="34"/>
        <v>5089009</v>
      </c>
      <c r="H50" s="23">
        <f t="shared" si="34"/>
        <v>62335723</v>
      </c>
      <c r="I50" s="75">
        <f t="shared" si="34"/>
        <v>-132542</v>
      </c>
      <c r="J50" s="23">
        <f t="shared" si="19"/>
        <v>0</v>
      </c>
      <c r="K50" s="23">
        <f t="shared" si="34"/>
        <v>62203181</v>
      </c>
      <c r="M50" s="20"/>
      <c r="O50" s="44"/>
      <c r="R50" s="45"/>
      <c r="S50" s="44"/>
      <c r="T50" s="44"/>
      <c r="U50" s="44"/>
      <c r="V50" s="44"/>
      <c r="W50" s="45"/>
      <c r="X50" s="45"/>
      <c r="Y50" s="45"/>
    </row>
    <row r="51" spans="1:25" ht="15.75" customHeight="1">
      <c r="A51" s="24" t="s">
        <v>17</v>
      </c>
      <c r="B51" s="25">
        <f aca="true" t="shared" si="35" ref="B51:K51">B122+B197+B267</f>
        <v>0</v>
      </c>
      <c r="C51" s="25">
        <f t="shared" si="35"/>
        <v>0</v>
      </c>
      <c r="D51" s="25">
        <f t="shared" si="35"/>
        <v>380885</v>
      </c>
      <c r="E51" s="25">
        <f t="shared" si="35"/>
        <v>541175</v>
      </c>
      <c r="F51" s="25">
        <f t="shared" si="35"/>
        <v>0</v>
      </c>
      <c r="G51" s="32">
        <f t="shared" si="35"/>
        <v>4527200</v>
      </c>
      <c r="H51" s="25">
        <f t="shared" si="35"/>
        <v>70094782</v>
      </c>
      <c r="I51" s="76">
        <f t="shared" si="35"/>
        <v>-163923</v>
      </c>
      <c r="J51" s="25">
        <f t="shared" si="19"/>
        <v>0</v>
      </c>
      <c r="K51" s="25">
        <f t="shared" si="35"/>
        <v>69930859</v>
      </c>
      <c r="M51" s="20"/>
      <c r="O51" s="44"/>
      <c r="R51" s="45"/>
      <c r="S51" s="44"/>
      <c r="T51" s="44"/>
      <c r="U51" s="44"/>
      <c r="V51" s="44"/>
      <c r="W51" s="45"/>
      <c r="X51" s="45"/>
      <c r="Y51" s="45"/>
    </row>
    <row r="52" spans="1:25" ht="15.75" customHeight="1">
      <c r="A52" s="26" t="s">
        <v>37</v>
      </c>
      <c r="B52" s="33">
        <f aca="true" t="shared" si="36" ref="B52:K52">SUM(B35:B51)</f>
        <v>0</v>
      </c>
      <c r="C52" s="33">
        <f t="shared" si="36"/>
        <v>0</v>
      </c>
      <c r="D52" s="33">
        <f t="shared" si="36"/>
        <v>8943019</v>
      </c>
      <c r="E52" s="33">
        <f t="shared" si="36"/>
        <v>20867045</v>
      </c>
      <c r="F52" s="33">
        <f t="shared" si="36"/>
        <v>33708174</v>
      </c>
      <c r="G52" s="33">
        <f t="shared" si="36"/>
        <v>158775707</v>
      </c>
      <c r="H52" s="33">
        <f t="shared" si="36"/>
        <v>1771878004</v>
      </c>
      <c r="I52" s="77">
        <f t="shared" si="36"/>
        <v>-3846588</v>
      </c>
      <c r="J52" s="33">
        <f t="shared" si="36"/>
        <v>0</v>
      </c>
      <c r="K52" s="33">
        <f t="shared" si="36"/>
        <v>1768031416</v>
      </c>
      <c r="M52" s="44"/>
      <c r="O52" s="44"/>
      <c r="R52" s="45"/>
      <c r="S52" s="44"/>
      <c r="T52" s="44"/>
      <c r="U52" s="57"/>
      <c r="V52" s="57"/>
      <c r="X52" s="45"/>
      <c r="Y52" s="45"/>
    </row>
    <row r="53" spans="7:11" ht="12.75">
      <c r="G53" s="16"/>
      <c r="K53" s="73"/>
    </row>
    <row r="54" spans="1:17" s="2" customFormat="1" ht="18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3"/>
      <c r="M54" s="3"/>
      <c r="N54" s="58"/>
      <c r="P54" s="58"/>
      <c r="Q54" s="58"/>
    </row>
    <row r="55" spans="1:11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ht="12.75">
      <c r="D56" s="9"/>
    </row>
    <row r="57" ht="12.75">
      <c r="D57" s="9"/>
    </row>
    <row r="58" ht="12.75">
      <c r="D58" s="9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  <row r="74" spans="1:4" ht="12.75">
      <c r="A74" s="8"/>
      <c r="B74" s="8"/>
      <c r="C74" s="8"/>
      <c r="D74" s="8"/>
    </row>
    <row r="75" spans="1:4" ht="12.75">
      <c r="A75" s="8"/>
      <c r="B75" s="8"/>
      <c r="C75" s="8"/>
      <c r="D75" s="8"/>
    </row>
    <row r="76" spans="1:4" ht="12.75">
      <c r="A76" s="8"/>
      <c r="B76" s="8"/>
      <c r="C76" s="8"/>
      <c r="D76" s="8"/>
    </row>
    <row r="77" ht="12.75"/>
    <row r="78" ht="12.75"/>
    <row r="79" ht="12.75"/>
    <row r="80" spans="1:17" ht="15.75">
      <c r="A80" s="88" t="s">
        <v>20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N80" s="56"/>
      <c r="P80" s="56"/>
      <c r="Q80" s="56"/>
    </row>
    <row r="81" spans="1:17" ht="15">
      <c r="A81" s="87" t="s">
        <v>47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N81" s="56"/>
      <c r="P81" s="56"/>
      <c r="Q81" s="56"/>
    </row>
    <row r="82" spans="14:17" ht="12.75">
      <c r="N82" s="56"/>
      <c r="P82" s="56"/>
      <c r="Q82" s="56"/>
    </row>
    <row r="83" spans="1:17" s="35" customFormat="1" ht="87" customHeight="1">
      <c r="A83" s="21" t="s">
        <v>39</v>
      </c>
      <c r="B83" s="21" t="s">
        <v>0</v>
      </c>
      <c r="C83" s="21" t="s">
        <v>33</v>
      </c>
      <c r="D83" s="21" t="s">
        <v>22</v>
      </c>
      <c r="E83" s="21" t="s">
        <v>18</v>
      </c>
      <c r="F83" s="21" t="s">
        <v>19</v>
      </c>
      <c r="G83" s="21" t="s">
        <v>25</v>
      </c>
      <c r="H83" s="21" t="s">
        <v>21</v>
      </c>
      <c r="I83" s="21" t="s">
        <v>23</v>
      </c>
      <c r="J83" s="64" t="s">
        <v>43</v>
      </c>
      <c r="K83" s="21" t="s">
        <v>38</v>
      </c>
      <c r="L83" s="34"/>
      <c r="M83" s="34"/>
      <c r="N83" s="59"/>
      <c r="P83" s="59"/>
      <c r="Q83" s="59"/>
    </row>
    <row r="84" spans="1:17" s="19" customFormat="1" ht="15.75" customHeight="1">
      <c r="A84" s="22" t="s">
        <v>1</v>
      </c>
      <c r="B84" s="31">
        <v>13655302</v>
      </c>
      <c r="C84" s="31">
        <v>2330303</v>
      </c>
      <c r="D84" s="31">
        <v>115159</v>
      </c>
      <c r="E84" s="31">
        <v>1276231</v>
      </c>
      <c r="F84" s="31">
        <v>623693</v>
      </c>
      <c r="G84" s="31">
        <v>7</v>
      </c>
      <c r="H84" s="31">
        <v>113330</v>
      </c>
      <c r="I84" s="31">
        <v>30821</v>
      </c>
      <c r="J84" s="31">
        <v>23968</v>
      </c>
      <c r="K84" s="23">
        <f>SUM(B84:J84)</f>
        <v>18168814</v>
      </c>
      <c r="L84" s="18"/>
      <c r="M84" s="18"/>
      <c r="N84" s="60"/>
      <c r="P84" s="60"/>
      <c r="Q84" s="60"/>
    </row>
    <row r="85" spans="1:17" s="19" customFormat="1" ht="15.75" customHeight="1">
      <c r="A85" s="22" t="s">
        <v>2</v>
      </c>
      <c r="B85" s="31">
        <v>32691015</v>
      </c>
      <c r="C85" s="31">
        <v>5578785</v>
      </c>
      <c r="D85" s="31">
        <v>275693</v>
      </c>
      <c r="E85" s="31">
        <v>3055319</v>
      </c>
      <c r="F85" s="31">
        <v>1493131</v>
      </c>
      <c r="G85" s="31">
        <v>17</v>
      </c>
      <c r="H85" s="31">
        <v>271314</v>
      </c>
      <c r="I85" s="31">
        <v>73787</v>
      </c>
      <c r="J85" s="31">
        <v>57379</v>
      </c>
      <c r="K85" s="23">
        <f aca="true" t="shared" si="37" ref="K85:K100">SUM(B85:J85)</f>
        <v>43496440</v>
      </c>
      <c r="L85" s="18"/>
      <c r="M85" s="18"/>
      <c r="N85" s="60"/>
      <c r="P85" s="60"/>
      <c r="Q85" s="60"/>
    </row>
    <row r="86" spans="1:17" s="19" customFormat="1" ht="15.75" customHeight="1">
      <c r="A86" s="22" t="s">
        <v>3</v>
      </c>
      <c r="B86" s="31">
        <v>17402612</v>
      </c>
      <c r="C86" s="31">
        <v>2969789</v>
      </c>
      <c r="D86" s="31">
        <v>146761</v>
      </c>
      <c r="E86" s="31">
        <v>1626457</v>
      </c>
      <c r="F86" s="31">
        <v>794847</v>
      </c>
      <c r="G86" s="31">
        <v>9</v>
      </c>
      <c r="H86" s="31">
        <v>144430</v>
      </c>
      <c r="I86" s="31">
        <v>39280</v>
      </c>
      <c r="J86" s="31">
        <v>30545</v>
      </c>
      <c r="K86" s="23">
        <f t="shared" si="37"/>
        <v>23154730</v>
      </c>
      <c r="L86" s="18"/>
      <c r="M86" s="18"/>
      <c r="N86" s="60"/>
      <c r="P86" s="60"/>
      <c r="Q86" s="60"/>
    </row>
    <row r="87" spans="1:17" s="7" customFormat="1" ht="15.75" customHeight="1">
      <c r="A87" s="22" t="s">
        <v>4</v>
      </c>
      <c r="B87" s="31">
        <v>92872135</v>
      </c>
      <c r="C87" s="31">
        <v>15848808</v>
      </c>
      <c r="D87" s="31">
        <v>783217</v>
      </c>
      <c r="E87" s="31">
        <v>8679877</v>
      </c>
      <c r="F87" s="31">
        <v>4241845</v>
      </c>
      <c r="G87" s="31">
        <v>47</v>
      </c>
      <c r="H87" s="31">
        <v>770777</v>
      </c>
      <c r="I87" s="31">
        <v>209622</v>
      </c>
      <c r="J87" s="31">
        <v>163009</v>
      </c>
      <c r="K87" s="23">
        <f t="shared" si="37"/>
        <v>123569337</v>
      </c>
      <c r="L87" s="18"/>
      <c r="M87" s="18"/>
      <c r="N87" s="59"/>
      <c r="P87" s="59"/>
      <c r="Q87" s="59"/>
    </row>
    <row r="88" spans="1:17" s="4" customFormat="1" ht="15.75" customHeight="1">
      <c r="A88" s="22" t="s">
        <v>5</v>
      </c>
      <c r="B88" s="31">
        <v>29924420</v>
      </c>
      <c r="C88" s="31">
        <v>5106659</v>
      </c>
      <c r="D88" s="31">
        <v>252361</v>
      </c>
      <c r="E88" s="31">
        <v>2796751</v>
      </c>
      <c r="F88" s="31">
        <v>1366769</v>
      </c>
      <c r="G88" s="31">
        <v>15</v>
      </c>
      <c r="H88" s="31">
        <v>248353</v>
      </c>
      <c r="I88" s="31">
        <v>67543</v>
      </c>
      <c r="J88" s="31">
        <v>52523</v>
      </c>
      <c r="K88" s="23">
        <f t="shared" si="37"/>
        <v>39815394</v>
      </c>
      <c r="L88" s="18"/>
      <c r="M88" s="18"/>
      <c r="N88" s="61"/>
      <c r="P88" s="61"/>
      <c r="Q88" s="61"/>
    </row>
    <row r="89" spans="1:17" s="4" customFormat="1" ht="15.75" customHeight="1">
      <c r="A89" s="22" t="s">
        <v>6</v>
      </c>
      <c r="B89" s="31">
        <v>20563106</v>
      </c>
      <c r="C89" s="31">
        <v>3509133</v>
      </c>
      <c r="D89" s="31">
        <v>173415</v>
      </c>
      <c r="E89" s="31">
        <v>1921838</v>
      </c>
      <c r="F89" s="31">
        <v>939200</v>
      </c>
      <c r="G89" s="31">
        <v>10</v>
      </c>
      <c r="H89" s="31">
        <v>170660</v>
      </c>
      <c r="I89" s="31">
        <v>46413</v>
      </c>
      <c r="J89" s="31">
        <v>36092</v>
      </c>
      <c r="K89" s="23">
        <f t="shared" si="37"/>
        <v>27359867</v>
      </c>
      <c r="L89" s="18"/>
      <c r="M89" s="18"/>
      <c r="N89" s="61"/>
      <c r="P89" s="61"/>
      <c r="Q89" s="61"/>
    </row>
    <row r="90" spans="1:13" ht="15.75" customHeight="1">
      <c r="A90" s="22" t="s">
        <v>7</v>
      </c>
      <c r="B90" s="31">
        <v>11986253</v>
      </c>
      <c r="C90" s="31">
        <v>2045477</v>
      </c>
      <c r="D90" s="31">
        <v>101084</v>
      </c>
      <c r="E90" s="31">
        <v>1120241</v>
      </c>
      <c r="F90" s="31">
        <v>547460</v>
      </c>
      <c r="G90" s="31">
        <v>6</v>
      </c>
      <c r="H90" s="31">
        <v>99478</v>
      </c>
      <c r="I90" s="31">
        <v>27054</v>
      </c>
      <c r="J90" s="31">
        <v>21038</v>
      </c>
      <c r="K90" s="23">
        <f t="shared" si="37"/>
        <v>15948091</v>
      </c>
      <c r="L90" s="18"/>
      <c r="M90" s="18"/>
    </row>
    <row r="91" spans="1:13" ht="15.75" customHeight="1">
      <c r="A91" s="22" t="s">
        <v>8</v>
      </c>
      <c r="B91" s="31">
        <v>27118802</v>
      </c>
      <c r="C91" s="31">
        <v>4627876</v>
      </c>
      <c r="D91" s="31">
        <v>228701</v>
      </c>
      <c r="E91" s="31">
        <v>2534537</v>
      </c>
      <c r="F91" s="31">
        <v>1238625</v>
      </c>
      <c r="G91" s="31">
        <v>14</v>
      </c>
      <c r="H91" s="31">
        <v>225068</v>
      </c>
      <c r="I91" s="31">
        <v>61210</v>
      </c>
      <c r="J91" s="31">
        <v>47599</v>
      </c>
      <c r="K91" s="23">
        <f t="shared" si="37"/>
        <v>36082432</v>
      </c>
      <c r="L91" s="18"/>
      <c r="M91" s="18"/>
    </row>
    <row r="92" spans="1:13" ht="15.75" customHeight="1">
      <c r="A92" s="22" t="s">
        <v>9</v>
      </c>
      <c r="B92" s="31">
        <v>12047044</v>
      </c>
      <c r="C92" s="31">
        <v>2055851</v>
      </c>
      <c r="D92" s="31">
        <v>101596</v>
      </c>
      <c r="E92" s="31">
        <v>1125923</v>
      </c>
      <c r="F92" s="31">
        <v>550237</v>
      </c>
      <c r="G92" s="31">
        <v>6</v>
      </c>
      <c r="H92" s="31">
        <v>99982</v>
      </c>
      <c r="I92" s="31">
        <v>27191</v>
      </c>
      <c r="J92" s="31">
        <v>21145</v>
      </c>
      <c r="K92" s="23">
        <f t="shared" si="37"/>
        <v>16028975</v>
      </c>
      <c r="L92" s="18"/>
      <c r="M92" s="18"/>
    </row>
    <row r="93" spans="1:13" ht="15.75" customHeight="1">
      <c r="A93" s="22" t="s">
        <v>10</v>
      </c>
      <c r="B93" s="31">
        <v>15100212</v>
      </c>
      <c r="C93" s="31">
        <v>2576880</v>
      </c>
      <c r="D93" s="31">
        <v>127344</v>
      </c>
      <c r="E93" s="31">
        <v>1411273</v>
      </c>
      <c r="F93" s="31">
        <v>689688</v>
      </c>
      <c r="G93" s="31">
        <v>8</v>
      </c>
      <c r="H93" s="31">
        <v>125322</v>
      </c>
      <c r="I93" s="31">
        <v>34083</v>
      </c>
      <c r="J93" s="31">
        <v>26504</v>
      </c>
      <c r="K93" s="23">
        <f t="shared" si="37"/>
        <v>20091314</v>
      </c>
      <c r="L93" s="18"/>
      <c r="M93" s="18"/>
    </row>
    <row r="94" spans="1:13" ht="15.75" customHeight="1">
      <c r="A94" s="22" t="s">
        <v>11</v>
      </c>
      <c r="B94" s="31">
        <v>12173896</v>
      </c>
      <c r="C94" s="31">
        <v>2077499</v>
      </c>
      <c r="D94" s="31">
        <v>102666</v>
      </c>
      <c r="E94" s="31">
        <v>1137778</v>
      </c>
      <c r="F94" s="31">
        <v>556031</v>
      </c>
      <c r="G94" s="31">
        <v>6</v>
      </c>
      <c r="H94" s="31">
        <v>101035</v>
      </c>
      <c r="I94" s="31">
        <v>27478</v>
      </c>
      <c r="J94" s="31">
        <v>21368</v>
      </c>
      <c r="K94" s="23">
        <f t="shared" si="37"/>
        <v>16197757</v>
      </c>
      <c r="L94" s="18"/>
      <c r="M94" s="18"/>
    </row>
    <row r="95" spans="1:13" ht="15.75" customHeight="1">
      <c r="A95" s="22" t="s">
        <v>12</v>
      </c>
      <c r="B95" s="31">
        <v>23712652</v>
      </c>
      <c r="C95" s="31">
        <v>4046609</v>
      </c>
      <c r="D95" s="31">
        <v>199976</v>
      </c>
      <c r="E95" s="31">
        <v>2216196</v>
      </c>
      <c r="F95" s="31">
        <v>1083052</v>
      </c>
      <c r="G95" s="31">
        <v>12</v>
      </c>
      <c r="H95" s="31">
        <v>196799</v>
      </c>
      <c r="I95" s="31">
        <v>53522</v>
      </c>
      <c r="J95" s="31">
        <v>41620</v>
      </c>
      <c r="K95" s="23">
        <f t="shared" si="37"/>
        <v>31550438</v>
      </c>
      <c r="L95" s="18"/>
      <c r="M95" s="18"/>
    </row>
    <row r="96" spans="1:13" ht="15.75" customHeight="1">
      <c r="A96" s="22" t="s">
        <v>13</v>
      </c>
      <c r="B96" s="31">
        <v>17015106</v>
      </c>
      <c r="C96" s="31">
        <v>2903661</v>
      </c>
      <c r="D96" s="31">
        <v>143493</v>
      </c>
      <c r="E96" s="31">
        <v>1590240</v>
      </c>
      <c r="F96" s="31">
        <v>777149</v>
      </c>
      <c r="G96" s="31">
        <v>9</v>
      </c>
      <c r="H96" s="31">
        <v>141214</v>
      </c>
      <c r="I96" s="31">
        <v>38405</v>
      </c>
      <c r="J96" s="31">
        <v>29865</v>
      </c>
      <c r="K96" s="23">
        <f t="shared" si="37"/>
        <v>22639142</v>
      </c>
      <c r="L96" s="18"/>
      <c r="M96" s="18"/>
    </row>
    <row r="97" spans="1:13" ht="15.75" customHeight="1">
      <c r="A97" s="22" t="s">
        <v>14</v>
      </c>
      <c r="B97" s="31">
        <v>19182580</v>
      </c>
      <c r="C97" s="31">
        <v>3273544</v>
      </c>
      <c r="D97" s="31">
        <v>161772</v>
      </c>
      <c r="E97" s="31">
        <v>1792814</v>
      </c>
      <c r="F97" s="31">
        <v>876146</v>
      </c>
      <c r="G97" s="31">
        <v>10</v>
      </c>
      <c r="H97" s="31">
        <v>159203</v>
      </c>
      <c r="I97" s="31">
        <v>43297</v>
      </c>
      <c r="J97" s="31">
        <v>33669</v>
      </c>
      <c r="K97" s="23">
        <f t="shared" si="37"/>
        <v>25523035</v>
      </c>
      <c r="L97" s="18"/>
      <c r="M97" s="18"/>
    </row>
    <row r="98" spans="1:13" ht="15.75" customHeight="1">
      <c r="A98" s="22" t="s">
        <v>15</v>
      </c>
      <c r="B98" s="31">
        <v>13963957</v>
      </c>
      <c r="C98" s="31">
        <v>2382976</v>
      </c>
      <c r="D98" s="31">
        <v>117762</v>
      </c>
      <c r="E98" s="31">
        <v>1305078</v>
      </c>
      <c r="F98" s="31">
        <v>637790</v>
      </c>
      <c r="G98" s="31">
        <v>7</v>
      </c>
      <c r="H98" s="31">
        <v>115892</v>
      </c>
      <c r="I98" s="31">
        <v>31518</v>
      </c>
      <c r="J98" s="31">
        <v>24510</v>
      </c>
      <c r="K98" s="23">
        <f t="shared" si="37"/>
        <v>18579490</v>
      </c>
      <c r="L98" s="18"/>
      <c r="M98" s="18"/>
    </row>
    <row r="99" spans="1:13" ht="15.75" customHeight="1">
      <c r="A99" s="22" t="s">
        <v>16</v>
      </c>
      <c r="B99" s="31">
        <v>13302871</v>
      </c>
      <c r="C99" s="31">
        <v>2270161</v>
      </c>
      <c r="D99" s="31">
        <v>112187</v>
      </c>
      <c r="E99" s="31">
        <v>1243293</v>
      </c>
      <c r="F99" s="31">
        <v>607596</v>
      </c>
      <c r="G99" s="31">
        <v>7</v>
      </c>
      <c r="H99" s="31">
        <v>110405</v>
      </c>
      <c r="I99" s="31">
        <v>30026</v>
      </c>
      <c r="J99" s="31">
        <v>23349</v>
      </c>
      <c r="K99" s="23">
        <f t="shared" si="37"/>
        <v>17699895</v>
      </c>
      <c r="L99" s="18"/>
      <c r="M99" s="18"/>
    </row>
    <row r="100" spans="1:13" ht="15.75" customHeight="1">
      <c r="A100" s="24" t="s">
        <v>17</v>
      </c>
      <c r="B100" s="32">
        <v>16099083</v>
      </c>
      <c r="C100" s="32">
        <v>2747339</v>
      </c>
      <c r="D100" s="32">
        <v>135768</v>
      </c>
      <c r="E100" s="32">
        <v>1504631</v>
      </c>
      <c r="F100" s="32">
        <v>735310</v>
      </c>
      <c r="G100" s="32">
        <v>7</v>
      </c>
      <c r="H100" s="32">
        <v>133612</v>
      </c>
      <c r="I100" s="32">
        <v>36338</v>
      </c>
      <c r="J100" s="32">
        <v>28259</v>
      </c>
      <c r="K100" s="23">
        <f t="shared" si="37"/>
        <v>21420347</v>
      </c>
      <c r="L100" s="18"/>
      <c r="M100" s="18"/>
    </row>
    <row r="101" spans="1:13" ht="15.75" customHeight="1">
      <c r="A101" s="26" t="s">
        <v>37</v>
      </c>
      <c r="B101" s="38">
        <f>SUM(B84:B100)</f>
        <v>388811046</v>
      </c>
      <c r="C101" s="38">
        <f aca="true" t="shared" si="38" ref="C101:J101">SUM(C84:C100)</f>
        <v>66351350</v>
      </c>
      <c r="D101" s="38">
        <f t="shared" si="38"/>
        <v>3278955</v>
      </c>
      <c r="E101" s="38">
        <f t="shared" si="38"/>
        <v>36338477</v>
      </c>
      <c r="F101" s="38">
        <f t="shared" si="38"/>
        <v>17758569</v>
      </c>
      <c r="G101" s="38">
        <f t="shared" si="38"/>
        <v>197</v>
      </c>
      <c r="H101" s="38">
        <f t="shared" si="38"/>
        <v>3226874</v>
      </c>
      <c r="I101" s="38">
        <f t="shared" si="38"/>
        <v>877588</v>
      </c>
      <c r="J101" s="38">
        <f t="shared" si="38"/>
        <v>682442</v>
      </c>
      <c r="K101" s="38">
        <f>SUM(K84:K100)</f>
        <v>517325498</v>
      </c>
      <c r="L101" s="18"/>
      <c r="M101" s="18"/>
    </row>
    <row r="102" spans="2:13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8"/>
      <c r="M102" s="18"/>
    </row>
    <row r="103" spans="2:11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93.75" customHeight="1">
      <c r="A105" s="21" t="s">
        <v>39</v>
      </c>
      <c r="B105" s="47" t="s">
        <v>41</v>
      </c>
      <c r="C105" s="47" t="s">
        <v>28</v>
      </c>
      <c r="D105" s="47" t="s">
        <v>29</v>
      </c>
      <c r="E105" s="47" t="s">
        <v>30</v>
      </c>
      <c r="F105" s="48" t="s">
        <v>34</v>
      </c>
      <c r="G105" s="49" t="s">
        <v>26</v>
      </c>
      <c r="H105" s="30" t="s">
        <v>36</v>
      </c>
      <c r="I105" s="80" t="s">
        <v>60</v>
      </c>
      <c r="J105" s="46" t="s">
        <v>35</v>
      </c>
      <c r="K105" s="30" t="s">
        <v>42</v>
      </c>
    </row>
    <row r="106" spans="1:15" ht="15.75" customHeight="1">
      <c r="A106" s="22" t="s">
        <v>1</v>
      </c>
      <c r="B106" s="51">
        <v>0</v>
      </c>
      <c r="C106" s="51">
        <v>0</v>
      </c>
      <c r="D106" s="51">
        <v>113604</v>
      </c>
      <c r="E106" s="51">
        <v>186375</v>
      </c>
      <c r="F106" s="50">
        <v>529735</v>
      </c>
      <c r="G106" s="50">
        <v>1011972</v>
      </c>
      <c r="H106" s="50">
        <f>K84+B106+C106+D106+E106+F106+G106</f>
        <v>20010500</v>
      </c>
      <c r="I106" s="51">
        <v>-42263</v>
      </c>
      <c r="J106" s="51">
        <v>0</v>
      </c>
      <c r="K106" s="50">
        <f>H106+I106+J106</f>
        <v>19968237</v>
      </c>
      <c r="L106" s="20"/>
      <c r="M106" s="20"/>
      <c r="O106" s="45"/>
    </row>
    <row r="107" spans="1:15" ht="15.75" customHeight="1">
      <c r="A107" s="22" t="s">
        <v>2</v>
      </c>
      <c r="B107" s="51">
        <v>0</v>
      </c>
      <c r="C107" s="51">
        <v>0</v>
      </c>
      <c r="D107" s="51">
        <v>265627</v>
      </c>
      <c r="E107" s="51">
        <v>774585</v>
      </c>
      <c r="F107" s="50">
        <v>0</v>
      </c>
      <c r="G107" s="50">
        <v>1691978</v>
      </c>
      <c r="H107" s="50">
        <f aca="true" t="shared" si="39" ref="H107:H122">K85+B107+C107+D107+E107+F107+G107</f>
        <v>46228630</v>
      </c>
      <c r="I107" s="51">
        <v>-99510</v>
      </c>
      <c r="J107" s="51">
        <v>0</v>
      </c>
      <c r="K107" s="50">
        <f aca="true" t="shared" si="40" ref="K107:K122">H107+I107+J107</f>
        <v>46129120</v>
      </c>
      <c r="L107" s="20"/>
      <c r="M107" s="20"/>
      <c r="O107" s="45"/>
    </row>
    <row r="108" spans="1:15" ht="15.75" customHeight="1">
      <c r="A108" s="22" t="s">
        <v>3</v>
      </c>
      <c r="B108" s="51">
        <v>0</v>
      </c>
      <c r="C108" s="51">
        <v>0</v>
      </c>
      <c r="D108" s="51">
        <v>148927</v>
      </c>
      <c r="E108" s="51">
        <v>343079</v>
      </c>
      <c r="F108" s="50">
        <v>1707233</v>
      </c>
      <c r="G108" s="50">
        <v>1243374</v>
      </c>
      <c r="H108" s="50">
        <f t="shared" si="39"/>
        <v>26597343</v>
      </c>
      <c r="I108" s="51">
        <v>-56443</v>
      </c>
      <c r="J108" s="51">
        <v>0</v>
      </c>
      <c r="K108" s="50">
        <f t="shared" si="40"/>
        <v>26540900</v>
      </c>
      <c r="L108" s="20"/>
      <c r="M108" s="20"/>
      <c r="O108" s="45"/>
    </row>
    <row r="109" spans="1:15" ht="15.75" customHeight="1">
      <c r="A109" s="22" t="s">
        <v>4</v>
      </c>
      <c r="B109" s="51">
        <v>0</v>
      </c>
      <c r="C109" s="51">
        <v>0</v>
      </c>
      <c r="D109" s="51">
        <v>819781</v>
      </c>
      <c r="E109" s="51">
        <v>2177009</v>
      </c>
      <c r="F109" s="50">
        <v>3269579.000000002</v>
      </c>
      <c r="G109" s="50">
        <v>10532244</v>
      </c>
      <c r="H109" s="50">
        <f t="shared" si="39"/>
        <v>140367950</v>
      </c>
      <c r="I109" s="51">
        <v>-284962</v>
      </c>
      <c r="J109" s="51">
        <v>0</v>
      </c>
      <c r="K109" s="50">
        <f t="shared" si="40"/>
        <v>140082988</v>
      </c>
      <c r="L109" s="20"/>
      <c r="M109" s="20"/>
      <c r="O109" s="45"/>
    </row>
    <row r="110" spans="1:15" ht="15.75" customHeight="1">
      <c r="A110" s="22" t="s">
        <v>5</v>
      </c>
      <c r="B110" s="51">
        <v>0</v>
      </c>
      <c r="C110" s="51">
        <v>0</v>
      </c>
      <c r="D110" s="51">
        <v>223013</v>
      </c>
      <c r="E110" s="51">
        <v>684296</v>
      </c>
      <c r="F110" s="50">
        <v>0</v>
      </c>
      <c r="G110" s="50">
        <v>199023</v>
      </c>
      <c r="H110" s="50">
        <f t="shared" si="39"/>
        <v>40921726</v>
      </c>
      <c r="I110" s="51">
        <v>-87218</v>
      </c>
      <c r="J110" s="51">
        <v>0</v>
      </c>
      <c r="K110" s="50">
        <f t="shared" si="40"/>
        <v>40834508</v>
      </c>
      <c r="L110" s="20"/>
      <c r="M110" s="20"/>
      <c r="O110" s="45"/>
    </row>
    <row r="111" spans="1:15" ht="15.75" customHeight="1">
      <c r="A111" s="22" t="s">
        <v>6</v>
      </c>
      <c r="B111" s="51">
        <v>0</v>
      </c>
      <c r="C111" s="51">
        <v>0</v>
      </c>
      <c r="D111" s="51">
        <v>179015</v>
      </c>
      <c r="E111" s="51">
        <v>437107</v>
      </c>
      <c r="F111" s="50">
        <v>478578</v>
      </c>
      <c r="G111" s="50">
        <v>2731133</v>
      </c>
      <c r="H111" s="50">
        <f t="shared" si="39"/>
        <v>31185700</v>
      </c>
      <c r="I111" s="51">
        <v>-61147</v>
      </c>
      <c r="J111" s="51">
        <v>0</v>
      </c>
      <c r="K111" s="50">
        <f t="shared" si="40"/>
        <v>31124553</v>
      </c>
      <c r="L111" s="20"/>
      <c r="M111" s="20"/>
      <c r="O111" s="45"/>
    </row>
    <row r="112" spans="1:15" ht="15.75" customHeight="1">
      <c r="A112" s="22" t="s">
        <v>7</v>
      </c>
      <c r="B112" s="51">
        <v>0</v>
      </c>
      <c r="C112" s="51">
        <v>0</v>
      </c>
      <c r="D112" s="51">
        <v>103878</v>
      </c>
      <c r="E112" s="51">
        <v>102483</v>
      </c>
      <c r="F112" s="50">
        <v>1267920</v>
      </c>
      <c r="G112" s="50">
        <v>3643961</v>
      </c>
      <c r="H112" s="50">
        <f t="shared" si="39"/>
        <v>21066333</v>
      </c>
      <c r="I112" s="51">
        <v>-38993</v>
      </c>
      <c r="J112" s="51">
        <v>0</v>
      </c>
      <c r="K112" s="50">
        <f t="shared" si="40"/>
        <v>21027340</v>
      </c>
      <c r="L112" s="20"/>
      <c r="M112" s="20"/>
      <c r="O112" s="45"/>
    </row>
    <row r="113" spans="1:15" ht="15.75" customHeight="1">
      <c r="A113" s="22" t="s">
        <v>8</v>
      </c>
      <c r="B113" s="51">
        <v>0</v>
      </c>
      <c r="C113" s="51">
        <v>0</v>
      </c>
      <c r="D113" s="51">
        <v>207765</v>
      </c>
      <c r="E113" s="51">
        <v>607891</v>
      </c>
      <c r="F113" s="50">
        <v>2402444</v>
      </c>
      <c r="G113" s="50">
        <v>0</v>
      </c>
      <c r="H113" s="50">
        <f t="shared" si="39"/>
        <v>39300532</v>
      </c>
      <c r="I113" s="51">
        <v>-78380</v>
      </c>
      <c r="J113" s="51">
        <v>0</v>
      </c>
      <c r="K113" s="50">
        <f t="shared" si="40"/>
        <v>39222152</v>
      </c>
      <c r="L113" s="20"/>
      <c r="M113" s="20"/>
      <c r="O113" s="45"/>
    </row>
    <row r="114" spans="1:15" ht="15.75" customHeight="1">
      <c r="A114" s="22" t="s">
        <v>9</v>
      </c>
      <c r="B114" s="51">
        <v>0</v>
      </c>
      <c r="C114" s="51">
        <v>0</v>
      </c>
      <c r="D114" s="51">
        <v>101293</v>
      </c>
      <c r="E114" s="51">
        <v>120215</v>
      </c>
      <c r="F114" s="50">
        <v>436476</v>
      </c>
      <c r="G114" s="50">
        <v>19339</v>
      </c>
      <c r="H114" s="50">
        <f t="shared" si="39"/>
        <v>16706298</v>
      </c>
      <c r="I114" s="51">
        <v>-36938</v>
      </c>
      <c r="J114" s="51">
        <v>0</v>
      </c>
      <c r="K114" s="50">
        <f t="shared" si="40"/>
        <v>16669360</v>
      </c>
      <c r="L114" s="20"/>
      <c r="M114" s="20"/>
      <c r="O114" s="45"/>
    </row>
    <row r="115" spans="1:15" ht="15.75" customHeight="1">
      <c r="A115" s="22" t="s">
        <v>10</v>
      </c>
      <c r="B115" s="51">
        <v>0</v>
      </c>
      <c r="C115" s="51">
        <v>0</v>
      </c>
      <c r="D115" s="51">
        <v>126429</v>
      </c>
      <c r="E115" s="51">
        <v>290387</v>
      </c>
      <c r="F115" s="50">
        <v>0</v>
      </c>
      <c r="G115" s="50">
        <v>0</v>
      </c>
      <c r="H115" s="50">
        <f t="shared" si="39"/>
        <v>20508130</v>
      </c>
      <c r="I115" s="51">
        <v>-47199</v>
      </c>
      <c r="J115" s="51">
        <v>0</v>
      </c>
      <c r="K115" s="50">
        <f t="shared" si="40"/>
        <v>20460931</v>
      </c>
      <c r="L115" s="20"/>
      <c r="M115" s="20"/>
      <c r="O115" s="45"/>
    </row>
    <row r="116" spans="1:15" ht="15.75" customHeight="1">
      <c r="A116" s="22" t="s">
        <v>11</v>
      </c>
      <c r="B116" s="51">
        <v>0</v>
      </c>
      <c r="C116" s="51">
        <v>0</v>
      </c>
      <c r="D116" s="51">
        <v>101395</v>
      </c>
      <c r="E116" s="51">
        <v>98079</v>
      </c>
      <c r="F116" s="50">
        <v>0</v>
      </c>
      <c r="G116" s="50">
        <v>2245685</v>
      </c>
      <c r="H116" s="50">
        <f t="shared" si="39"/>
        <v>18642916</v>
      </c>
      <c r="I116" s="51">
        <v>-38071</v>
      </c>
      <c r="J116" s="51">
        <v>0</v>
      </c>
      <c r="K116" s="50">
        <f t="shared" si="40"/>
        <v>18604845</v>
      </c>
      <c r="L116" s="20"/>
      <c r="M116" s="20"/>
      <c r="O116" s="45"/>
    </row>
    <row r="117" spans="1:15" ht="15.75" customHeight="1">
      <c r="A117" s="22" t="s">
        <v>12</v>
      </c>
      <c r="B117" s="51">
        <v>0</v>
      </c>
      <c r="C117" s="51">
        <v>0</v>
      </c>
      <c r="D117" s="51">
        <v>244693</v>
      </c>
      <c r="E117" s="51">
        <v>505079</v>
      </c>
      <c r="F117" s="50">
        <v>0</v>
      </c>
      <c r="G117" s="50">
        <v>5614166</v>
      </c>
      <c r="H117" s="50">
        <f t="shared" si="39"/>
        <v>37914376</v>
      </c>
      <c r="I117" s="51">
        <v>-69388</v>
      </c>
      <c r="J117" s="51">
        <v>0</v>
      </c>
      <c r="K117" s="50">
        <f t="shared" si="40"/>
        <v>37844988</v>
      </c>
      <c r="L117" s="20"/>
      <c r="M117" s="20"/>
      <c r="O117" s="45"/>
    </row>
    <row r="118" spans="1:15" ht="15.75" customHeight="1">
      <c r="A118" s="22" t="s">
        <v>13</v>
      </c>
      <c r="B118" s="51">
        <v>0</v>
      </c>
      <c r="C118" s="51">
        <v>0</v>
      </c>
      <c r="D118" s="51">
        <v>142391</v>
      </c>
      <c r="E118" s="51">
        <v>478644</v>
      </c>
      <c r="F118" s="50">
        <v>0</v>
      </c>
      <c r="G118" s="50">
        <v>925735</v>
      </c>
      <c r="H118" s="50">
        <f t="shared" si="39"/>
        <v>24185912</v>
      </c>
      <c r="I118" s="51">
        <v>-53500</v>
      </c>
      <c r="J118" s="51">
        <v>0</v>
      </c>
      <c r="K118" s="50">
        <f t="shared" si="40"/>
        <v>24132412</v>
      </c>
      <c r="L118" s="20"/>
      <c r="M118" s="20"/>
      <c r="O118" s="45"/>
    </row>
    <row r="119" spans="1:15" ht="15.75" customHeight="1">
      <c r="A119" s="22" t="s">
        <v>14</v>
      </c>
      <c r="B119" s="51">
        <v>0</v>
      </c>
      <c r="C119" s="51">
        <v>0</v>
      </c>
      <c r="D119" s="51">
        <v>151041</v>
      </c>
      <c r="E119" s="51">
        <v>308081</v>
      </c>
      <c r="F119" s="50">
        <v>0</v>
      </c>
      <c r="G119" s="50">
        <v>3482538</v>
      </c>
      <c r="H119" s="50">
        <f t="shared" si="39"/>
        <v>29464695</v>
      </c>
      <c r="I119" s="51">
        <v>-52598</v>
      </c>
      <c r="J119" s="51">
        <v>0</v>
      </c>
      <c r="K119" s="50">
        <f t="shared" si="40"/>
        <v>29412097</v>
      </c>
      <c r="L119" s="20"/>
      <c r="M119" s="20"/>
      <c r="O119" s="45"/>
    </row>
    <row r="120" spans="1:15" ht="15.75" customHeight="1">
      <c r="A120" s="22" t="s">
        <v>15</v>
      </c>
      <c r="B120" s="51">
        <v>0</v>
      </c>
      <c r="C120" s="51">
        <v>0</v>
      </c>
      <c r="D120" s="51">
        <v>103275</v>
      </c>
      <c r="E120" s="51">
        <v>152558</v>
      </c>
      <c r="F120" s="50">
        <v>405577</v>
      </c>
      <c r="G120" s="50">
        <v>0</v>
      </c>
      <c r="H120" s="50">
        <f t="shared" si="39"/>
        <v>19240900</v>
      </c>
      <c r="I120" s="51">
        <v>-35892</v>
      </c>
      <c r="J120" s="51">
        <v>0</v>
      </c>
      <c r="K120" s="50">
        <f t="shared" si="40"/>
        <v>19205008</v>
      </c>
      <c r="L120" s="20"/>
      <c r="M120" s="20"/>
      <c r="O120" s="45"/>
    </row>
    <row r="121" spans="1:15" ht="15.75" customHeight="1">
      <c r="A121" s="22" t="s">
        <v>16</v>
      </c>
      <c r="B121" s="51">
        <v>0</v>
      </c>
      <c r="C121" s="51">
        <v>0</v>
      </c>
      <c r="D121" s="51">
        <v>108305</v>
      </c>
      <c r="E121" s="51">
        <v>186993</v>
      </c>
      <c r="F121" s="50">
        <v>523154</v>
      </c>
      <c r="G121" s="50">
        <v>584387</v>
      </c>
      <c r="H121" s="50">
        <f t="shared" si="39"/>
        <v>19102734</v>
      </c>
      <c r="I121" s="51">
        <v>-40298</v>
      </c>
      <c r="J121" s="51">
        <v>0</v>
      </c>
      <c r="K121" s="50">
        <f t="shared" si="40"/>
        <v>19062436</v>
      </c>
      <c r="L121" s="20"/>
      <c r="M121" s="20"/>
      <c r="O121" s="45"/>
    </row>
    <row r="122" spans="1:15" ht="15.75" customHeight="1">
      <c r="A122" s="24" t="s">
        <v>17</v>
      </c>
      <c r="B122" s="51">
        <v>0</v>
      </c>
      <c r="C122" s="51">
        <v>0</v>
      </c>
      <c r="D122" s="51">
        <v>138693</v>
      </c>
      <c r="E122" s="53">
        <v>198432</v>
      </c>
      <c r="F122" s="52">
        <v>0</v>
      </c>
      <c r="G122" s="50">
        <v>1586554</v>
      </c>
      <c r="H122" s="50">
        <f t="shared" si="39"/>
        <v>23344026</v>
      </c>
      <c r="I122" s="51">
        <v>-49739</v>
      </c>
      <c r="J122" s="51">
        <v>0</v>
      </c>
      <c r="K122" s="50">
        <f t="shared" si="40"/>
        <v>23294287</v>
      </c>
      <c r="L122" s="20"/>
      <c r="M122" s="20"/>
      <c r="O122" s="45"/>
    </row>
    <row r="123" spans="1:13" ht="15.75" customHeight="1">
      <c r="A123" s="26" t="s">
        <v>37</v>
      </c>
      <c r="B123" s="39">
        <f aca="true" t="shared" si="41" ref="B123:K123">SUM(B106:B122)</f>
        <v>0</v>
      </c>
      <c r="C123" s="39">
        <f t="shared" si="41"/>
        <v>0</v>
      </c>
      <c r="D123" s="39">
        <f t="shared" si="41"/>
        <v>3279125</v>
      </c>
      <c r="E123" s="39">
        <f t="shared" si="41"/>
        <v>7651293</v>
      </c>
      <c r="F123" s="39">
        <f t="shared" si="41"/>
        <v>11020696.000000002</v>
      </c>
      <c r="G123" s="39">
        <f t="shared" si="41"/>
        <v>35512089</v>
      </c>
      <c r="H123" s="39">
        <f t="shared" si="41"/>
        <v>574788701</v>
      </c>
      <c r="I123" s="78">
        <f t="shared" si="41"/>
        <v>-1172539</v>
      </c>
      <c r="J123" s="39">
        <f t="shared" si="41"/>
        <v>0</v>
      </c>
      <c r="K123" s="39">
        <f t="shared" si="41"/>
        <v>573616162</v>
      </c>
      <c r="L123" s="20"/>
      <c r="M123" s="20"/>
    </row>
    <row r="124" spans="1:13" ht="4.5" customHeight="1">
      <c r="A124" s="40"/>
      <c r="B124" s="40"/>
      <c r="C124" s="40"/>
      <c r="D124" s="40"/>
      <c r="E124" s="40"/>
      <c r="F124" s="40"/>
      <c r="G124" s="40"/>
      <c r="H124" s="9"/>
      <c r="I124" s="41"/>
      <c r="J124" s="41"/>
      <c r="K124" s="41"/>
      <c r="L124" s="1"/>
      <c r="M124" s="1"/>
    </row>
    <row r="125" spans="1:13" ht="24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1"/>
      <c r="M125" s="1"/>
    </row>
    <row r="126" spans="1:17" s="43" customFormat="1" ht="27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42"/>
      <c r="M126" s="42"/>
      <c r="N126" s="62"/>
      <c r="P126" s="62"/>
      <c r="Q126" s="62"/>
    </row>
    <row r="127" spans="1:17" s="5" customFormat="1" ht="11.25">
      <c r="A127" s="10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6"/>
      <c r="M127" s="6"/>
      <c r="N127" s="63"/>
      <c r="P127" s="63"/>
      <c r="Q127" s="63"/>
    </row>
    <row r="128" spans="1:17" s="5" customFormat="1" ht="11.25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6"/>
      <c r="M128" s="6"/>
      <c r="N128" s="63"/>
      <c r="P128" s="63"/>
      <c r="Q128" s="63"/>
    </row>
    <row r="129" spans="1:17" s="5" customFormat="1" ht="11.2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6"/>
      <c r="M129" s="6"/>
      <c r="N129" s="63"/>
      <c r="P129" s="63"/>
      <c r="Q129" s="63"/>
    </row>
    <row r="130" spans="1:17" s="5" customFormat="1" ht="11.25">
      <c r="A130" s="10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6"/>
      <c r="M130" s="6"/>
      <c r="N130" s="63"/>
      <c r="P130" s="63"/>
      <c r="Q130" s="63"/>
    </row>
    <row r="131" spans="1:17" s="5" customFormat="1" ht="11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6"/>
      <c r="M131" s="6"/>
      <c r="N131" s="63"/>
      <c r="P131" s="63"/>
      <c r="Q131" s="63"/>
    </row>
    <row r="132" spans="1:17" s="5" customFormat="1" ht="11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6"/>
      <c r="M132" s="6"/>
      <c r="N132" s="63"/>
      <c r="P132" s="63"/>
      <c r="Q132" s="63"/>
    </row>
    <row r="133" spans="1:17" s="5" customFormat="1" ht="11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6"/>
      <c r="M133" s="6"/>
      <c r="N133" s="63"/>
      <c r="P133" s="63"/>
      <c r="Q133" s="63"/>
    </row>
    <row r="134" spans="1:17" s="5" customFormat="1" ht="11.2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6"/>
      <c r="M134" s="6"/>
      <c r="N134" s="63"/>
      <c r="P134" s="63"/>
      <c r="Q134" s="63"/>
    </row>
    <row r="135" spans="1:17" s="5" customFormat="1" ht="11.2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6"/>
      <c r="M135" s="6"/>
      <c r="N135" s="63"/>
      <c r="P135" s="63"/>
      <c r="Q135" s="63"/>
    </row>
    <row r="136" spans="1:17" s="5" customFormat="1" ht="11.2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6"/>
      <c r="M136" s="6"/>
      <c r="N136" s="63"/>
      <c r="P136" s="63"/>
      <c r="Q136" s="63"/>
    </row>
    <row r="137" spans="1:17" s="5" customFormat="1" ht="11.25">
      <c r="A137" s="1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6"/>
      <c r="M137" s="6"/>
      <c r="N137" s="63"/>
      <c r="P137" s="63"/>
      <c r="Q137" s="63"/>
    </row>
    <row r="138" spans="1:17" s="5" customFormat="1" ht="11.2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6"/>
      <c r="M138" s="6"/>
      <c r="N138" s="63"/>
      <c r="P138" s="63"/>
      <c r="Q138" s="63"/>
    </row>
    <row r="139" spans="1:17" s="5" customFormat="1" ht="11.2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6"/>
      <c r="M139" s="6"/>
      <c r="N139" s="63"/>
      <c r="P139" s="63"/>
      <c r="Q139" s="63"/>
    </row>
    <row r="140" spans="1:17" s="5" customFormat="1" ht="11.2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6"/>
      <c r="M140" s="6"/>
      <c r="N140" s="63"/>
      <c r="P140" s="63"/>
      <c r="Q140" s="63"/>
    </row>
    <row r="141" spans="1:17" s="5" customFormat="1" ht="11.25">
      <c r="A141" s="1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6"/>
      <c r="M141" s="6"/>
      <c r="N141" s="63"/>
      <c r="P141" s="63"/>
      <c r="Q141" s="63"/>
    </row>
    <row r="142" spans="1:17" s="5" customFormat="1" ht="11.2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6"/>
      <c r="M142" s="6"/>
      <c r="N142" s="63"/>
      <c r="P142" s="63"/>
      <c r="Q142" s="63"/>
    </row>
    <row r="143" spans="1:17" s="5" customFormat="1" ht="11.2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6"/>
      <c r="M143" s="6"/>
      <c r="N143" s="63"/>
      <c r="P143" s="63"/>
      <c r="Q143" s="63"/>
    </row>
    <row r="144" spans="1:17" s="5" customFormat="1" ht="12.75">
      <c r="A144" s="2"/>
      <c r="B144" s="2"/>
      <c r="C144" s="2"/>
      <c r="D144" s="2"/>
      <c r="E144" s="11"/>
      <c r="F144" s="11"/>
      <c r="G144" s="11"/>
      <c r="H144" s="11"/>
      <c r="I144" s="11"/>
      <c r="J144" s="11"/>
      <c r="K144" s="11"/>
      <c r="L144" s="6"/>
      <c r="M144" s="6"/>
      <c r="N144" s="63"/>
      <c r="P144" s="63"/>
      <c r="Q144" s="63"/>
    </row>
    <row r="145" spans="1:17" s="5" customFormat="1" ht="12.75">
      <c r="A145" s="2"/>
      <c r="B145" s="2"/>
      <c r="C145" s="2"/>
      <c r="D145" s="2"/>
      <c r="E145" s="11"/>
      <c r="F145" s="11"/>
      <c r="G145" s="11"/>
      <c r="H145" s="11"/>
      <c r="I145" s="11"/>
      <c r="J145" s="11"/>
      <c r="K145" s="11"/>
      <c r="L145" s="6"/>
      <c r="M145" s="6"/>
      <c r="N145" s="63"/>
      <c r="P145" s="63"/>
      <c r="Q145" s="63"/>
    </row>
    <row r="146" spans="1:17" s="5" customFormat="1" ht="12.75">
      <c r="A146" s="8"/>
      <c r="B146" s="8"/>
      <c r="C146" s="8"/>
      <c r="D146" s="8"/>
      <c r="E146" s="11"/>
      <c r="F146" s="11"/>
      <c r="G146" s="11"/>
      <c r="H146" s="11"/>
      <c r="I146" s="11"/>
      <c r="J146" s="11"/>
      <c r="K146" s="11"/>
      <c r="L146" s="6"/>
      <c r="M146" s="6"/>
      <c r="N146" s="63"/>
      <c r="P146" s="63"/>
      <c r="Q146" s="63"/>
    </row>
    <row r="147" spans="1:17" s="5" customFormat="1" ht="12.75">
      <c r="A147" s="8"/>
      <c r="B147" s="8"/>
      <c r="C147" s="8"/>
      <c r="D147" s="8"/>
      <c r="E147" s="11"/>
      <c r="F147" s="11"/>
      <c r="G147" s="11"/>
      <c r="H147" s="11"/>
      <c r="I147" s="11"/>
      <c r="J147" s="11"/>
      <c r="K147" s="11"/>
      <c r="L147" s="6"/>
      <c r="M147" s="6"/>
      <c r="N147" s="63"/>
      <c r="P147" s="63"/>
      <c r="Q147" s="63"/>
    </row>
    <row r="148" spans="1:17" s="5" customFormat="1" ht="12.75">
      <c r="A148" s="8"/>
      <c r="B148" s="8"/>
      <c r="C148" s="8"/>
      <c r="D148" s="8"/>
      <c r="E148" s="11"/>
      <c r="F148" s="11"/>
      <c r="G148" s="11"/>
      <c r="H148" s="11"/>
      <c r="I148" s="11"/>
      <c r="J148" s="11"/>
      <c r="K148" s="11"/>
      <c r="L148" s="6"/>
      <c r="M148" s="6"/>
      <c r="N148" s="63"/>
      <c r="P148" s="63"/>
      <c r="Q148" s="63"/>
    </row>
    <row r="149" spans="1:17" s="5" customFormat="1" ht="12.75">
      <c r="A149" s="8"/>
      <c r="B149" s="8"/>
      <c r="C149" s="8"/>
      <c r="D149" s="8"/>
      <c r="E149" s="11"/>
      <c r="F149" s="11"/>
      <c r="G149" s="11"/>
      <c r="H149" s="11"/>
      <c r="I149" s="11"/>
      <c r="J149" s="11"/>
      <c r="K149" s="11"/>
      <c r="L149" s="6"/>
      <c r="M149" s="6"/>
      <c r="N149" s="63"/>
      <c r="P149" s="63"/>
      <c r="Q149" s="63"/>
    </row>
    <row r="150" spans="1:17" s="5" customFormat="1" ht="12.75">
      <c r="A150" s="8"/>
      <c r="B150" s="8"/>
      <c r="C150" s="8"/>
      <c r="D150" s="8"/>
      <c r="E150" s="11"/>
      <c r="F150" s="11"/>
      <c r="G150" s="11"/>
      <c r="H150" s="11"/>
      <c r="I150" s="11"/>
      <c r="J150" s="11"/>
      <c r="K150" s="11"/>
      <c r="L150" s="6"/>
      <c r="M150" s="6"/>
      <c r="N150" s="63"/>
      <c r="P150" s="63"/>
      <c r="Q150" s="63"/>
    </row>
    <row r="151" spans="1:17" s="5" customFormat="1" ht="12.75">
      <c r="A151" s="8"/>
      <c r="B151" s="8"/>
      <c r="C151" s="8"/>
      <c r="D151" s="8"/>
      <c r="E151" s="11"/>
      <c r="F151" s="11"/>
      <c r="G151" s="11"/>
      <c r="H151" s="11"/>
      <c r="I151" s="11"/>
      <c r="J151" s="11"/>
      <c r="K151" s="11"/>
      <c r="L151" s="6"/>
      <c r="M151" s="6"/>
      <c r="N151" s="63"/>
      <c r="P151" s="63"/>
      <c r="Q151" s="63"/>
    </row>
    <row r="152" spans="1:17" s="5" customFormat="1" ht="12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6"/>
      <c r="M152" s="6"/>
      <c r="N152" s="63"/>
      <c r="P152" s="63"/>
      <c r="Q152" s="63"/>
    </row>
    <row r="153" spans="1:17" s="5" customFormat="1" ht="12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6"/>
      <c r="M153" s="6"/>
      <c r="N153" s="63"/>
      <c r="P153" s="63"/>
      <c r="Q153" s="63"/>
    </row>
    <row r="154" spans="1:17" s="5" customFormat="1" ht="12">
      <c r="A154" s="1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6"/>
      <c r="M154" s="6"/>
      <c r="N154" s="63"/>
      <c r="P154" s="63"/>
      <c r="Q154" s="63"/>
    </row>
    <row r="155" spans="1:17" ht="15">
      <c r="A155" s="88" t="s">
        <v>20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N155" s="56"/>
      <c r="P155" s="56"/>
      <c r="Q155" s="56"/>
    </row>
    <row r="156" spans="1:17" ht="15">
      <c r="A156" s="87" t="s">
        <v>48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N156" s="56"/>
      <c r="P156" s="56"/>
      <c r="Q156" s="56"/>
    </row>
    <row r="157" spans="14:17" ht="12.75">
      <c r="N157" s="56"/>
      <c r="P157" s="56"/>
      <c r="Q157" s="56"/>
    </row>
    <row r="158" spans="1:17" s="35" customFormat="1" ht="87" customHeight="1">
      <c r="A158" s="21" t="s">
        <v>39</v>
      </c>
      <c r="B158" s="21" t="s">
        <v>0</v>
      </c>
      <c r="C158" s="21" t="s">
        <v>33</v>
      </c>
      <c r="D158" s="21" t="s">
        <v>22</v>
      </c>
      <c r="E158" s="21" t="s">
        <v>18</v>
      </c>
      <c r="F158" s="21" t="s">
        <v>19</v>
      </c>
      <c r="G158" s="21" t="s">
        <v>25</v>
      </c>
      <c r="H158" s="21" t="s">
        <v>21</v>
      </c>
      <c r="I158" s="21" t="s">
        <v>23</v>
      </c>
      <c r="J158" s="64" t="s">
        <v>43</v>
      </c>
      <c r="K158" s="21" t="s">
        <v>38</v>
      </c>
      <c r="L158" s="34"/>
      <c r="M158" s="34"/>
      <c r="N158" s="59"/>
      <c r="P158" s="59"/>
      <c r="Q158" s="59"/>
    </row>
    <row r="159" spans="1:17" s="19" customFormat="1" ht="15.75" customHeight="1">
      <c r="A159" s="22" t="s">
        <v>1</v>
      </c>
      <c r="B159" s="81">
        <v>16681008</v>
      </c>
      <c r="C159" s="81">
        <v>2794598</v>
      </c>
      <c r="D159" s="81">
        <v>258648</v>
      </c>
      <c r="E159" s="81">
        <v>1053881</v>
      </c>
      <c r="F159" s="81">
        <v>551084</v>
      </c>
      <c r="G159" s="81">
        <v>46</v>
      </c>
      <c r="H159" s="81">
        <v>150665</v>
      </c>
      <c r="I159" s="81">
        <v>31704</v>
      </c>
      <c r="J159" s="81">
        <v>8423</v>
      </c>
      <c r="K159" s="23">
        <f>SUM(B159:J159)</f>
        <v>21530057</v>
      </c>
      <c r="L159" s="18"/>
      <c r="M159" s="18"/>
      <c r="N159" s="60"/>
      <c r="P159" s="60"/>
      <c r="Q159" s="60"/>
    </row>
    <row r="160" spans="1:17" s="19" customFormat="1" ht="15.75" customHeight="1">
      <c r="A160" s="22" t="s">
        <v>2</v>
      </c>
      <c r="B160" s="81">
        <v>43531776</v>
      </c>
      <c r="C160" s="81">
        <v>7292952</v>
      </c>
      <c r="D160" s="81">
        <v>674983</v>
      </c>
      <c r="E160" s="81">
        <v>2750272</v>
      </c>
      <c r="F160" s="81">
        <v>1438143</v>
      </c>
      <c r="G160" s="81">
        <v>120</v>
      </c>
      <c r="H160" s="81">
        <v>393185</v>
      </c>
      <c r="I160" s="81">
        <v>82737</v>
      </c>
      <c r="J160" s="81">
        <v>21982</v>
      </c>
      <c r="K160" s="23">
        <f aca="true" t="shared" si="42" ref="K160:K175">SUM(B160:J160)</f>
        <v>56186150</v>
      </c>
      <c r="L160" s="18"/>
      <c r="M160" s="18"/>
      <c r="N160" s="60"/>
      <c r="P160" s="60"/>
      <c r="Q160" s="60"/>
    </row>
    <row r="161" spans="1:17" s="19" customFormat="1" ht="15.75" customHeight="1">
      <c r="A161" s="22" t="s">
        <v>3</v>
      </c>
      <c r="B161" s="81">
        <v>18805683</v>
      </c>
      <c r="C161" s="81">
        <v>3150548</v>
      </c>
      <c r="D161" s="81">
        <v>291592</v>
      </c>
      <c r="E161" s="81">
        <v>1188114</v>
      </c>
      <c r="F161" s="81">
        <v>621276</v>
      </c>
      <c r="G161" s="81">
        <v>52</v>
      </c>
      <c r="H161" s="81">
        <v>169855</v>
      </c>
      <c r="I161" s="81">
        <v>35742</v>
      </c>
      <c r="J161" s="81">
        <v>9496</v>
      </c>
      <c r="K161" s="23">
        <f t="shared" si="42"/>
        <v>24272358</v>
      </c>
      <c r="L161" s="18"/>
      <c r="M161" s="18"/>
      <c r="N161" s="60"/>
      <c r="P161" s="60"/>
      <c r="Q161" s="60"/>
    </row>
    <row r="162" spans="1:17" s="7" customFormat="1" ht="15.75" customHeight="1">
      <c r="A162" s="22" t="s">
        <v>4</v>
      </c>
      <c r="B162" s="81">
        <v>115435687</v>
      </c>
      <c r="C162" s="81">
        <v>19339135</v>
      </c>
      <c r="D162" s="81">
        <v>1789891</v>
      </c>
      <c r="E162" s="81">
        <v>7293052</v>
      </c>
      <c r="F162" s="81">
        <v>3813605</v>
      </c>
      <c r="G162" s="81">
        <v>318</v>
      </c>
      <c r="H162" s="81">
        <v>1042630</v>
      </c>
      <c r="I162" s="81">
        <v>219397</v>
      </c>
      <c r="J162" s="81">
        <v>58290</v>
      </c>
      <c r="K162" s="23">
        <f t="shared" si="42"/>
        <v>148992005</v>
      </c>
      <c r="L162" s="18"/>
      <c r="M162" s="18"/>
      <c r="N162" s="59"/>
      <c r="P162" s="59"/>
      <c r="Q162" s="59"/>
    </row>
    <row r="163" spans="1:17" s="4" customFormat="1" ht="15.75" customHeight="1">
      <c r="A163" s="22" t="s">
        <v>5</v>
      </c>
      <c r="B163" s="81">
        <v>31624778</v>
      </c>
      <c r="C163" s="81">
        <v>5298153</v>
      </c>
      <c r="D163" s="81">
        <v>490359</v>
      </c>
      <c r="E163" s="81">
        <v>1998006</v>
      </c>
      <c r="F163" s="81">
        <v>1044776</v>
      </c>
      <c r="G163" s="81">
        <v>87</v>
      </c>
      <c r="H163" s="81">
        <v>285639</v>
      </c>
      <c r="I163" s="81">
        <v>60106</v>
      </c>
      <c r="J163" s="81">
        <v>15969</v>
      </c>
      <c r="K163" s="23">
        <f t="shared" si="42"/>
        <v>40817873</v>
      </c>
      <c r="L163" s="18"/>
      <c r="M163" s="18"/>
      <c r="N163" s="61"/>
      <c r="P163" s="61"/>
      <c r="Q163" s="61"/>
    </row>
    <row r="164" spans="1:17" s="4" customFormat="1" ht="15.75" customHeight="1">
      <c r="A164" s="22" t="s">
        <v>6</v>
      </c>
      <c r="B164" s="81">
        <v>22958526</v>
      </c>
      <c r="C164" s="81">
        <v>3846280</v>
      </c>
      <c r="D164" s="81">
        <v>355984</v>
      </c>
      <c r="E164" s="81">
        <v>1450485</v>
      </c>
      <c r="F164" s="81">
        <v>758472</v>
      </c>
      <c r="G164" s="81">
        <v>63</v>
      </c>
      <c r="H164" s="81">
        <v>207364</v>
      </c>
      <c r="I164" s="81">
        <v>43635</v>
      </c>
      <c r="J164" s="81">
        <v>11593</v>
      </c>
      <c r="K164" s="23">
        <f t="shared" si="42"/>
        <v>29632402</v>
      </c>
      <c r="L164" s="18"/>
      <c r="M164" s="18"/>
      <c r="N164" s="61"/>
      <c r="P164" s="61"/>
      <c r="Q164" s="61"/>
    </row>
    <row r="165" spans="1:13" ht="15.75" customHeight="1">
      <c r="A165" s="22" t="s">
        <v>7</v>
      </c>
      <c r="B165" s="81">
        <v>14125143</v>
      </c>
      <c r="C165" s="81">
        <v>2366409</v>
      </c>
      <c r="D165" s="81">
        <v>219018</v>
      </c>
      <c r="E165" s="81">
        <v>892405</v>
      </c>
      <c r="F165" s="81">
        <v>466647</v>
      </c>
      <c r="G165" s="81">
        <v>39</v>
      </c>
      <c r="H165" s="81">
        <v>127580</v>
      </c>
      <c r="I165" s="81">
        <v>26846</v>
      </c>
      <c r="J165" s="81">
        <v>7133</v>
      </c>
      <c r="K165" s="23">
        <f t="shared" si="42"/>
        <v>18231220</v>
      </c>
      <c r="L165" s="18"/>
      <c r="M165" s="18"/>
    </row>
    <row r="166" spans="1:13" ht="15.75" customHeight="1">
      <c r="A166" s="22" t="s">
        <v>8</v>
      </c>
      <c r="B166" s="81">
        <v>33753128</v>
      </c>
      <c r="C166" s="81">
        <v>5654719</v>
      </c>
      <c r="D166" s="81">
        <v>523360</v>
      </c>
      <c r="E166" s="81">
        <v>2132471</v>
      </c>
      <c r="F166" s="81">
        <v>1115089</v>
      </c>
      <c r="G166" s="81">
        <v>93</v>
      </c>
      <c r="H166" s="81">
        <v>304863</v>
      </c>
      <c r="I166" s="81">
        <v>64151</v>
      </c>
      <c r="J166" s="81">
        <v>17044</v>
      </c>
      <c r="K166" s="23">
        <f t="shared" si="42"/>
        <v>43564918</v>
      </c>
      <c r="L166" s="18"/>
      <c r="M166" s="18"/>
    </row>
    <row r="167" spans="1:13" ht="15.75" customHeight="1">
      <c r="A167" s="22" t="s">
        <v>9</v>
      </c>
      <c r="B167" s="81">
        <v>14236043</v>
      </c>
      <c r="C167" s="81">
        <v>2384988</v>
      </c>
      <c r="D167" s="81">
        <v>220737</v>
      </c>
      <c r="E167" s="81">
        <v>899412</v>
      </c>
      <c r="F167" s="81">
        <v>470311</v>
      </c>
      <c r="G167" s="81">
        <v>39</v>
      </c>
      <c r="H167" s="81">
        <v>128582</v>
      </c>
      <c r="I167" s="81">
        <v>27057</v>
      </c>
      <c r="J167" s="81">
        <v>7189</v>
      </c>
      <c r="K167" s="23">
        <f t="shared" si="42"/>
        <v>18374358</v>
      </c>
      <c r="L167" s="18"/>
      <c r="M167" s="18"/>
    </row>
    <row r="168" spans="1:13" ht="15.75" customHeight="1">
      <c r="A168" s="22" t="s">
        <v>10</v>
      </c>
      <c r="B168" s="81">
        <v>17121397</v>
      </c>
      <c r="C168" s="81">
        <v>2868377</v>
      </c>
      <c r="D168" s="81">
        <v>265476</v>
      </c>
      <c r="E168" s="81">
        <v>1081704</v>
      </c>
      <c r="F168" s="81">
        <v>565633</v>
      </c>
      <c r="G168" s="81">
        <v>47</v>
      </c>
      <c r="H168" s="81">
        <v>154643</v>
      </c>
      <c r="I168" s="81">
        <v>32541</v>
      </c>
      <c r="J168" s="81">
        <v>8646</v>
      </c>
      <c r="K168" s="23">
        <f t="shared" si="42"/>
        <v>22098464</v>
      </c>
      <c r="L168" s="18"/>
      <c r="M168" s="18"/>
    </row>
    <row r="169" spans="1:13" ht="15.75" customHeight="1">
      <c r="A169" s="22" t="s">
        <v>11</v>
      </c>
      <c r="B169" s="81">
        <v>12730132</v>
      </c>
      <c r="C169" s="81">
        <v>2132700</v>
      </c>
      <c r="D169" s="81">
        <v>197387</v>
      </c>
      <c r="E169" s="81">
        <v>804270</v>
      </c>
      <c r="F169" s="81">
        <v>420560</v>
      </c>
      <c r="G169" s="81">
        <v>35</v>
      </c>
      <c r="H169" s="81">
        <v>114980</v>
      </c>
      <c r="I169" s="81">
        <v>24195</v>
      </c>
      <c r="J169" s="81">
        <v>6428</v>
      </c>
      <c r="K169" s="23">
        <f t="shared" si="42"/>
        <v>16430687</v>
      </c>
      <c r="L169" s="18"/>
      <c r="M169" s="18"/>
    </row>
    <row r="170" spans="1:13" ht="15.75" customHeight="1">
      <c r="A170" s="22" t="s">
        <v>12</v>
      </c>
      <c r="B170" s="81">
        <v>27377119</v>
      </c>
      <c r="C170" s="81">
        <v>4586535</v>
      </c>
      <c r="D170" s="81">
        <v>424497</v>
      </c>
      <c r="E170" s="81">
        <v>1729645</v>
      </c>
      <c r="F170" s="81">
        <v>904447</v>
      </c>
      <c r="G170" s="81">
        <v>75</v>
      </c>
      <c r="H170" s="81">
        <v>247274</v>
      </c>
      <c r="I170" s="81">
        <v>52033</v>
      </c>
      <c r="J170" s="81">
        <v>13824</v>
      </c>
      <c r="K170" s="23">
        <f t="shared" si="42"/>
        <v>35335449</v>
      </c>
      <c r="L170" s="18"/>
      <c r="M170" s="18"/>
    </row>
    <row r="171" spans="1:13" ht="15.75" customHeight="1">
      <c r="A171" s="22" t="s">
        <v>13</v>
      </c>
      <c r="B171" s="81">
        <v>21692498</v>
      </c>
      <c r="C171" s="81">
        <v>3634181</v>
      </c>
      <c r="D171" s="81">
        <v>336353</v>
      </c>
      <c r="E171" s="81">
        <v>1370499</v>
      </c>
      <c r="F171" s="81">
        <v>716647</v>
      </c>
      <c r="G171" s="81">
        <v>60</v>
      </c>
      <c r="H171" s="81">
        <v>195929</v>
      </c>
      <c r="I171" s="81">
        <v>41229</v>
      </c>
      <c r="J171" s="81">
        <v>10954</v>
      </c>
      <c r="K171" s="23">
        <f t="shared" si="42"/>
        <v>27998350</v>
      </c>
      <c r="L171" s="18"/>
      <c r="M171" s="18"/>
    </row>
    <row r="172" spans="1:13" ht="15.75" customHeight="1">
      <c r="A172" s="22" t="s">
        <v>14</v>
      </c>
      <c r="B172" s="81">
        <v>22206423</v>
      </c>
      <c r="C172" s="81">
        <v>3720279</v>
      </c>
      <c r="D172" s="81">
        <v>344322</v>
      </c>
      <c r="E172" s="81">
        <v>1402968</v>
      </c>
      <c r="F172" s="81">
        <v>733625</v>
      </c>
      <c r="G172" s="81">
        <v>61</v>
      </c>
      <c r="H172" s="81">
        <v>200571</v>
      </c>
      <c r="I172" s="81">
        <v>42206</v>
      </c>
      <c r="J172" s="81">
        <v>11213</v>
      </c>
      <c r="K172" s="23">
        <f t="shared" si="42"/>
        <v>28661668</v>
      </c>
      <c r="L172" s="18"/>
      <c r="M172" s="18"/>
    </row>
    <row r="173" spans="1:13" ht="15.75" customHeight="1">
      <c r="A173" s="22" t="s">
        <v>15</v>
      </c>
      <c r="B173" s="81">
        <v>13104546</v>
      </c>
      <c r="C173" s="81">
        <v>2195427</v>
      </c>
      <c r="D173" s="81">
        <v>203193</v>
      </c>
      <c r="E173" s="81">
        <v>827925</v>
      </c>
      <c r="F173" s="81">
        <v>432930</v>
      </c>
      <c r="G173" s="81">
        <v>36</v>
      </c>
      <c r="H173" s="81">
        <v>118362</v>
      </c>
      <c r="I173" s="81">
        <v>24907</v>
      </c>
      <c r="J173" s="81">
        <v>6617</v>
      </c>
      <c r="K173" s="23">
        <f t="shared" si="42"/>
        <v>16913943</v>
      </c>
      <c r="L173" s="18"/>
      <c r="M173" s="18"/>
    </row>
    <row r="174" spans="1:13" ht="15.75" customHeight="1">
      <c r="A174" s="22" t="s">
        <v>16</v>
      </c>
      <c r="B174" s="81">
        <v>16055865</v>
      </c>
      <c r="C174" s="81">
        <v>2689866</v>
      </c>
      <c r="D174" s="81">
        <v>248955</v>
      </c>
      <c r="E174" s="81">
        <v>1014385</v>
      </c>
      <c r="F174" s="81">
        <v>530431</v>
      </c>
      <c r="G174" s="81">
        <v>44</v>
      </c>
      <c r="H174" s="81">
        <v>145019</v>
      </c>
      <c r="I174" s="81">
        <v>30516</v>
      </c>
      <c r="J174" s="81">
        <v>8107</v>
      </c>
      <c r="K174" s="23">
        <f t="shared" si="42"/>
        <v>20723188</v>
      </c>
      <c r="L174" s="18"/>
      <c r="M174" s="18"/>
    </row>
    <row r="175" spans="1:13" ht="15.75" customHeight="1">
      <c r="A175" s="24" t="s">
        <v>17</v>
      </c>
      <c r="B175" s="82">
        <v>20302994</v>
      </c>
      <c r="C175" s="82">
        <v>3401394</v>
      </c>
      <c r="D175" s="82">
        <v>314807</v>
      </c>
      <c r="E175" s="82">
        <v>1282712</v>
      </c>
      <c r="F175" s="82">
        <v>670743</v>
      </c>
      <c r="G175" s="82">
        <v>57</v>
      </c>
      <c r="H175" s="82">
        <v>183379</v>
      </c>
      <c r="I175" s="82">
        <v>38587</v>
      </c>
      <c r="J175" s="82">
        <v>10251</v>
      </c>
      <c r="K175" s="23">
        <f t="shared" si="42"/>
        <v>26204924</v>
      </c>
      <c r="L175" s="18"/>
      <c r="M175" s="18"/>
    </row>
    <row r="176" spans="1:13" ht="15.75" customHeight="1">
      <c r="A176" s="26" t="s">
        <v>37</v>
      </c>
      <c r="B176" s="38">
        <f>SUM(B159:B175)</f>
        <v>461742746</v>
      </c>
      <c r="C176" s="38">
        <f aca="true" t="shared" si="43" ref="C176:J176">SUM(C159:C175)</f>
        <v>77356541</v>
      </c>
      <c r="D176" s="38">
        <f t="shared" si="43"/>
        <v>7159562</v>
      </c>
      <c r="E176" s="38">
        <f t="shared" si="43"/>
        <v>29172206</v>
      </c>
      <c r="F176" s="38">
        <f t="shared" si="43"/>
        <v>15254419</v>
      </c>
      <c r="G176" s="38">
        <f t="shared" si="43"/>
        <v>1272</v>
      </c>
      <c r="H176" s="38">
        <f t="shared" si="43"/>
        <v>4170520</v>
      </c>
      <c r="I176" s="38">
        <f t="shared" si="43"/>
        <v>877589</v>
      </c>
      <c r="J176" s="38">
        <f t="shared" si="43"/>
        <v>233159</v>
      </c>
      <c r="K176" s="38">
        <f>SUM(K159:K175)</f>
        <v>595968014</v>
      </c>
      <c r="L176" s="18"/>
      <c r="M176" s="18"/>
    </row>
    <row r="177" spans="2:13" ht="12.7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8"/>
      <c r="M177" s="18"/>
    </row>
    <row r="178" spans="2:11" ht="12.7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ht="12.7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1:11" ht="93.75" customHeight="1">
      <c r="A180" s="21" t="s">
        <v>39</v>
      </c>
      <c r="B180" s="13" t="s">
        <v>27</v>
      </c>
      <c r="C180" s="13" t="s">
        <v>28</v>
      </c>
      <c r="D180" s="13" t="s">
        <v>29</v>
      </c>
      <c r="E180" s="13" t="s">
        <v>30</v>
      </c>
      <c r="F180" s="29" t="s">
        <v>34</v>
      </c>
      <c r="G180" s="21" t="s">
        <v>26</v>
      </c>
      <c r="H180" s="30" t="s">
        <v>36</v>
      </c>
      <c r="I180" s="80" t="s">
        <v>61</v>
      </c>
      <c r="J180" s="46" t="s">
        <v>35</v>
      </c>
      <c r="K180" s="30" t="s">
        <v>42</v>
      </c>
    </row>
    <row r="181" spans="1:16" ht="15.75" customHeight="1">
      <c r="A181" s="22" t="s">
        <v>1</v>
      </c>
      <c r="B181" s="51">
        <v>0</v>
      </c>
      <c r="C181" s="51">
        <v>0</v>
      </c>
      <c r="D181" s="51">
        <v>93831</v>
      </c>
      <c r="E181" s="51">
        <v>151849</v>
      </c>
      <c r="F181" s="50">
        <v>799358</v>
      </c>
      <c r="G181" s="50">
        <v>0</v>
      </c>
      <c r="H181" s="50">
        <f>K159+B181+C181+D181+E181+F181+G181</f>
        <v>22575095</v>
      </c>
      <c r="I181" s="51">
        <v>-46493</v>
      </c>
      <c r="J181" s="51">
        <v>0</v>
      </c>
      <c r="K181" s="50">
        <f>H181+I181+J181</f>
        <v>22528602</v>
      </c>
      <c r="L181" s="20"/>
      <c r="M181" s="20"/>
      <c r="N181" s="20"/>
      <c r="O181" s="44"/>
      <c r="P181" s="45"/>
    </row>
    <row r="182" spans="1:16" ht="15.75" customHeight="1">
      <c r="A182" s="22" t="s">
        <v>2</v>
      </c>
      <c r="B182" s="51">
        <v>0</v>
      </c>
      <c r="C182" s="51">
        <v>0</v>
      </c>
      <c r="D182" s="51">
        <v>224632</v>
      </c>
      <c r="E182" s="51">
        <v>631093</v>
      </c>
      <c r="F182" s="50">
        <v>0</v>
      </c>
      <c r="G182" s="50">
        <v>2979636</v>
      </c>
      <c r="H182" s="50">
        <f aca="true" t="shared" si="44" ref="H182:H197">K160+B182+C182+D182+E182+F182+G182</f>
        <v>60021511</v>
      </c>
      <c r="I182" s="51">
        <v>-111305</v>
      </c>
      <c r="J182" s="51">
        <v>0</v>
      </c>
      <c r="K182" s="50">
        <f aca="true" t="shared" si="45" ref="K182:K197">H182+I182+J182</f>
        <v>59910206</v>
      </c>
      <c r="L182" s="20"/>
      <c r="M182" s="20"/>
      <c r="N182" s="20"/>
      <c r="O182" s="44"/>
      <c r="P182" s="45"/>
    </row>
    <row r="183" spans="1:16" ht="15.75" customHeight="1">
      <c r="A183" s="22" t="s">
        <v>3</v>
      </c>
      <c r="B183" s="51">
        <v>0</v>
      </c>
      <c r="C183" s="51">
        <v>0</v>
      </c>
      <c r="D183" s="51">
        <v>119580</v>
      </c>
      <c r="E183" s="51">
        <v>279524</v>
      </c>
      <c r="F183" s="50">
        <v>2576177</v>
      </c>
      <c r="G183" s="50">
        <v>3920807</v>
      </c>
      <c r="H183" s="50">
        <f t="shared" si="44"/>
        <v>31168446</v>
      </c>
      <c r="I183" s="51">
        <v>-59252</v>
      </c>
      <c r="J183" s="51">
        <v>0</v>
      </c>
      <c r="K183" s="50">
        <f t="shared" si="45"/>
        <v>31109194</v>
      </c>
      <c r="L183" s="20"/>
      <c r="M183" s="20"/>
      <c r="N183" s="20"/>
      <c r="O183" s="44"/>
      <c r="P183" s="45"/>
    </row>
    <row r="184" spans="1:16" ht="15.75" customHeight="1">
      <c r="A184" s="22" t="s">
        <v>4</v>
      </c>
      <c r="B184" s="51">
        <v>0</v>
      </c>
      <c r="C184" s="51">
        <v>0</v>
      </c>
      <c r="D184" s="51">
        <v>638159</v>
      </c>
      <c r="E184" s="51">
        <v>1773716</v>
      </c>
      <c r="F184" s="50">
        <v>4933722.999999996</v>
      </c>
      <c r="G184" s="50">
        <v>51982086</v>
      </c>
      <c r="H184" s="50">
        <f t="shared" si="44"/>
        <v>208319689</v>
      </c>
      <c r="I184" s="51">
        <v>-316208</v>
      </c>
      <c r="J184" s="51">
        <v>0</v>
      </c>
      <c r="K184" s="50">
        <f t="shared" si="45"/>
        <v>208003481</v>
      </c>
      <c r="L184" s="20"/>
      <c r="M184" s="20"/>
      <c r="N184" s="20"/>
      <c r="O184" s="44"/>
      <c r="P184" s="45"/>
    </row>
    <row r="185" spans="1:16" ht="15.75" customHeight="1">
      <c r="A185" s="22" t="s">
        <v>5</v>
      </c>
      <c r="B185" s="51">
        <v>0</v>
      </c>
      <c r="C185" s="51">
        <v>0</v>
      </c>
      <c r="D185" s="51">
        <v>205622</v>
      </c>
      <c r="E185" s="51">
        <v>557529</v>
      </c>
      <c r="F185" s="50">
        <v>0</v>
      </c>
      <c r="G185" s="50">
        <v>2237771</v>
      </c>
      <c r="H185" s="50">
        <f t="shared" si="44"/>
        <v>43818795</v>
      </c>
      <c r="I185" s="51">
        <v>-101885</v>
      </c>
      <c r="J185" s="51">
        <v>0</v>
      </c>
      <c r="K185" s="50">
        <f t="shared" si="45"/>
        <v>43716910</v>
      </c>
      <c r="L185" s="20"/>
      <c r="M185" s="20"/>
      <c r="N185" s="20"/>
      <c r="O185" s="44"/>
      <c r="P185" s="45"/>
    </row>
    <row r="186" spans="1:16" ht="15.75" customHeight="1">
      <c r="A186" s="22" t="s">
        <v>6</v>
      </c>
      <c r="B186" s="51">
        <v>0</v>
      </c>
      <c r="C186" s="51">
        <v>0</v>
      </c>
      <c r="D186" s="51">
        <v>141297</v>
      </c>
      <c r="E186" s="51">
        <v>356133</v>
      </c>
      <c r="F186" s="50">
        <v>722163</v>
      </c>
      <c r="G186" s="50">
        <v>0</v>
      </c>
      <c r="H186" s="50">
        <f t="shared" si="44"/>
        <v>30851995</v>
      </c>
      <c r="I186" s="51">
        <v>-70012</v>
      </c>
      <c r="J186" s="51">
        <v>0</v>
      </c>
      <c r="K186" s="50">
        <f t="shared" si="45"/>
        <v>30781983</v>
      </c>
      <c r="L186" s="20"/>
      <c r="M186" s="20"/>
      <c r="N186" s="20"/>
      <c r="O186" s="44"/>
      <c r="P186" s="45"/>
    </row>
    <row r="187" spans="1:16" ht="15.75" customHeight="1">
      <c r="A187" s="22" t="s">
        <v>7</v>
      </c>
      <c r="B187" s="51">
        <v>0</v>
      </c>
      <c r="C187" s="51">
        <v>0</v>
      </c>
      <c r="D187" s="51">
        <v>82362</v>
      </c>
      <c r="E187" s="51">
        <v>83498</v>
      </c>
      <c r="F187" s="50">
        <v>1913263</v>
      </c>
      <c r="G187" s="50">
        <v>0</v>
      </c>
      <c r="H187" s="50">
        <f t="shared" si="44"/>
        <v>20310343</v>
      </c>
      <c r="I187" s="51">
        <v>-40810</v>
      </c>
      <c r="J187" s="51">
        <v>0</v>
      </c>
      <c r="K187" s="50">
        <f t="shared" si="45"/>
        <v>20269533</v>
      </c>
      <c r="L187" s="20"/>
      <c r="M187" s="20"/>
      <c r="N187" s="20"/>
      <c r="O187" s="44"/>
      <c r="P187" s="45"/>
    </row>
    <row r="188" spans="1:16" ht="15.75" customHeight="1">
      <c r="A188" s="22" t="s">
        <v>8</v>
      </c>
      <c r="B188" s="51">
        <v>0</v>
      </c>
      <c r="C188" s="51">
        <v>0</v>
      </c>
      <c r="D188" s="51">
        <v>186343</v>
      </c>
      <c r="E188" s="51">
        <v>495279</v>
      </c>
      <c r="F188" s="50">
        <v>3625234</v>
      </c>
      <c r="G188" s="50">
        <v>0</v>
      </c>
      <c r="H188" s="50">
        <f t="shared" si="44"/>
        <v>47871774</v>
      </c>
      <c r="I188" s="51">
        <v>-92333</v>
      </c>
      <c r="J188" s="51">
        <v>0</v>
      </c>
      <c r="K188" s="50">
        <f t="shared" si="45"/>
        <v>47779441</v>
      </c>
      <c r="L188" s="20"/>
      <c r="M188" s="20"/>
      <c r="N188" s="20"/>
      <c r="O188" s="44"/>
      <c r="P188" s="45"/>
    </row>
    <row r="189" spans="1:16" ht="15.75" customHeight="1">
      <c r="A189" s="22" t="s">
        <v>9</v>
      </c>
      <c r="B189" s="51">
        <v>0</v>
      </c>
      <c r="C189" s="51">
        <v>0</v>
      </c>
      <c r="D189" s="51">
        <v>82780</v>
      </c>
      <c r="E189" s="51">
        <v>97945</v>
      </c>
      <c r="F189" s="50">
        <v>658632</v>
      </c>
      <c r="G189" s="50">
        <v>609860</v>
      </c>
      <c r="H189" s="50">
        <f t="shared" si="44"/>
        <v>19823575</v>
      </c>
      <c r="I189" s="51">
        <v>-41017</v>
      </c>
      <c r="J189" s="51">
        <v>0</v>
      </c>
      <c r="K189" s="50">
        <f t="shared" si="45"/>
        <v>19782558</v>
      </c>
      <c r="L189" s="20"/>
      <c r="M189" s="20"/>
      <c r="N189" s="20"/>
      <c r="O189" s="44"/>
      <c r="P189" s="45"/>
    </row>
    <row r="190" spans="1:16" ht="15.75" customHeight="1">
      <c r="A190" s="22" t="s">
        <v>10</v>
      </c>
      <c r="B190" s="51">
        <v>0</v>
      </c>
      <c r="C190" s="51">
        <v>0</v>
      </c>
      <c r="D190" s="51">
        <v>103759</v>
      </c>
      <c r="E190" s="51">
        <v>236593</v>
      </c>
      <c r="F190" s="50">
        <v>0</v>
      </c>
      <c r="G190" s="50">
        <v>1955042</v>
      </c>
      <c r="H190" s="50">
        <f t="shared" si="44"/>
        <v>24393858</v>
      </c>
      <c r="I190" s="51">
        <v>-51413</v>
      </c>
      <c r="J190" s="51">
        <v>0</v>
      </c>
      <c r="K190" s="50">
        <f t="shared" si="45"/>
        <v>24342445</v>
      </c>
      <c r="L190" s="20"/>
      <c r="M190" s="20"/>
      <c r="N190" s="20"/>
      <c r="O190" s="44"/>
      <c r="P190" s="45"/>
    </row>
    <row r="191" spans="1:16" ht="15.75" customHeight="1">
      <c r="A191" s="22" t="s">
        <v>11</v>
      </c>
      <c r="B191" s="51">
        <v>0</v>
      </c>
      <c r="C191" s="51">
        <v>0</v>
      </c>
      <c r="D191" s="51">
        <v>83651</v>
      </c>
      <c r="E191" s="51">
        <v>79910</v>
      </c>
      <c r="F191" s="50">
        <v>0</v>
      </c>
      <c r="G191" s="50">
        <v>0</v>
      </c>
      <c r="H191" s="50">
        <f t="shared" si="44"/>
        <v>16594248</v>
      </c>
      <c r="I191" s="51">
        <v>-41449</v>
      </c>
      <c r="J191" s="51">
        <v>0</v>
      </c>
      <c r="K191" s="50">
        <f t="shared" si="45"/>
        <v>16552799</v>
      </c>
      <c r="L191" s="20"/>
      <c r="M191" s="20"/>
      <c r="N191" s="20"/>
      <c r="O191" s="44"/>
      <c r="P191" s="45"/>
    </row>
    <row r="192" spans="1:16" ht="15.75" customHeight="1">
      <c r="A192" s="22" t="s">
        <v>12</v>
      </c>
      <c r="B192" s="51">
        <v>0</v>
      </c>
      <c r="C192" s="51">
        <v>0</v>
      </c>
      <c r="D192" s="51">
        <v>162938</v>
      </c>
      <c r="E192" s="51">
        <v>411513</v>
      </c>
      <c r="F192" s="50">
        <v>0</v>
      </c>
      <c r="G192" s="50">
        <v>815994</v>
      </c>
      <c r="H192" s="50">
        <f t="shared" si="44"/>
        <v>36725894</v>
      </c>
      <c r="I192" s="51">
        <v>-80736</v>
      </c>
      <c r="J192" s="51">
        <v>0</v>
      </c>
      <c r="K192" s="50">
        <f t="shared" si="45"/>
        <v>36645158</v>
      </c>
      <c r="L192" s="20"/>
      <c r="M192" s="20"/>
      <c r="N192" s="20"/>
      <c r="O192" s="44"/>
      <c r="P192" s="45"/>
    </row>
    <row r="193" spans="1:16" ht="15.75" customHeight="1">
      <c r="A193" s="22" t="s">
        <v>13</v>
      </c>
      <c r="B193" s="51">
        <v>0</v>
      </c>
      <c r="C193" s="51">
        <v>0</v>
      </c>
      <c r="D193" s="51">
        <v>116917</v>
      </c>
      <c r="E193" s="51">
        <v>389975</v>
      </c>
      <c r="F193" s="50">
        <v>0</v>
      </c>
      <c r="G193" s="50">
        <v>2858794</v>
      </c>
      <c r="H193" s="50">
        <f t="shared" si="44"/>
        <v>31364036</v>
      </c>
      <c r="I193" s="51">
        <v>-57932</v>
      </c>
      <c r="J193" s="51">
        <v>0</v>
      </c>
      <c r="K193" s="50">
        <f t="shared" si="45"/>
        <v>31306104</v>
      </c>
      <c r="L193" s="20"/>
      <c r="M193" s="20"/>
      <c r="N193" s="20"/>
      <c r="O193" s="44"/>
      <c r="P193" s="45"/>
    </row>
    <row r="194" spans="1:16" ht="15.75" customHeight="1">
      <c r="A194" s="22" t="s">
        <v>14</v>
      </c>
      <c r="B194" s="51">
        <v>0</v>
      </c>
      <c r="C194" s="51">
        <v>0</v>
      </c>
      <c r="D194" s="51">
        <v>131811</v>
      </c>
      <c r="E194" s="51">
        <v>251008</v>
      </c>
      <c r="F194" s="50">
        <v>0</v>
      </c>
      <c r="G194" s="50">
        <v>2150685</v>
      </c>
      <c r="H194" s="50">
        <f t="shared" si="44"/>
        <v>31195172</v>
      </c>
      <c r="I194" s="51">
        <v>-65312</v>
      </c>
      <c r="J194" s="51">
        <v>0</v>
      </c>
      <c r="K194" s="50">
        <f t="shared" si="45"/>
        <v>31129860</v>
      </c>
      <c r="L194" s="20"/>
      <c r="M194" s="20"/>
      <c r="N194" s="20"/>
      <c r="O194" s="44"/>
      <c r="P194" s="45"/>
    </row>
    <row r="195" spans="1:16" ht="15.75" customHeight="1">
      <c r="A195" s="22" t="s">
        <v>15</v>
      </c>
      <c r="B195" s="51">
        <v>0</v>
      </c>
      <c r="C195" s="51">
        <v>0</v>
      </c>
      <c r="D195" s="51">
        <v>95951</v>
      </c>
      <c r="E195" s="51">
        <v>124296</v>
      </c>
      <c r="F195" s="50">
        <v>612007</v>
      </c>
      <c r="G195" s="50">
        <v>2364495</v>
      </c>
      <c r="H195" s="50">
        <f t="shared" si="44"/>
        <v>20110692</v>
      </c>
      <c r="I195" s="51">
        <v>-47544</v>
      </c>
      <c r="J195" s="51">
        <v>0</v>
      </c>
      <c r="K195" s="50">
        <f t="shared" si="45"/>
        <v>20063148</v>
      </c>
      <c r="L195" s="20"/>
      <c r="M195" s="20"/>
      <c r="N195" s="20"/>
      <c r="O195" s="44"/>
      <c r="P195" s="45"/>
    </row>
    <row r="196" spans="1:16" ht="15.75" customHeight="1">
      <c r="A196" s="22" t="s">
        <v>16</v>
      </c>
      <c r="B196" s="51">
        <v>0</v>
      </c>
      <c r="C196" s="51">
        <v>0</v>
      </c>
      <c r="D196" s="51">
        <v>91409</v>
      </c>
      <c r="E196" s="51">
        <v>152352</v>
      </c>
      <c r="F196" s="50">
        <v>789427</v>
      </c>
      <c r="G196" s="50">
        <v>2449611</v>
      </c>
      <c r="H196" s="50">
        <f t="shared" si="44"/>
        <v>24205987</v>
      </c>
      <c r="I196" s="51">
        <v>-45293</v>
      </c>
      <c r="J196" s="51">
        <v>0</v>
      </c>
      <c r="K196" s="50">
        <f t="shared" si="45"/>
        <v>24160694</v>
      </c>
      <c r="L196" s="20"/>
      <c r="M196" s="20"/>
      <c r="N196" s="20"/>
      <c r="O196" s="44"/>
      <c r="P196" s="45"/>
    </row>
    <row r="197" spans="1:16" ht="15.75" customHeight="1">
      <c r="A197" s="24" t="s">
        <v>17</v>
      </c>
      <c r="B197" s="51">
        <v>0</v>
      </c>
      <c r="C197" s="51">
        <v>0</v>
      </c>
      <c r="D197" s="51">
        <v>110623</v>
      </c>
      <c r="E197" s="53">
        <v>161672</v>
      </c>
      <c r="F197" s="52">
        <v>0</v>
      </c>
      <c r="G197" s="50">
        <v>0</v>
      </c>
      <c r="H197" s="50">
        <f t="shared" si="44"/>
        <v>26477219</v>
      </c>
      <c r="I197" s="51">
        <v>-54813</v>
      </c>
      <c r="J197" s="51">
        <v>0</v>
      </c>
      <c r="K197" s="50">
        <f t="shared" si="45"/>
        <v>26422406</v>
      </c>
      <c r="L197" s="20"/>
      <c r="M197" s="20"/>
      <c r="N197" s="20"/>
      <c r="O197" s="44"/>
      <c r="P197" s="45"/>
    </row>
    <row r="198" spans="1:13" ht="15.75" customHeight="1">
      <c r="A198" s="26" t="s">
        <v>37</v>
      </c>
      <c r="B198" s="39">
        <f aca="true" t="shared" si="46" ref="B198:K198">SUM(B181:B197)</f>
        <v>0</v>
      </c>
      <c r="C198" s="39">
        <f t="shared" si="46"/>
        <v>0</v>
      </c>
      <c r="D198" s="39">
        <f t="shared" si="46"/>
        <v>2671665</v>
      </c>
      <c r="E198" s="39">
        <f t="shared" si="46"/>
        <v>6233885</v>
      </c>
      <c r="F198" s="39">
        <f t="shared" si="46"/>
        <v>16629983.999999996</v>
      </c>
      <c r="G198" s="39">
        <f t="shared" si="46"/>
        <v>74324781</v>
      </c>
      <c r="H198" s="39">
        <f t="shared" si="46"/>
        <v>695828329</v>
      </c>
      <c r="I198" s="78">
        <f t="shared" si="46"/>
        <v>-1323807</v>
      </c>
      <c r="J198" s="71">
        <f>SUM(J181:J197)</f>
        <v>0</v>
      </c>
      <c r="K198" s="71">
        <f t="shared" si="46"/>
        <v>694504522</v>
      </c>
      <c r="L198" s="20"/>
      <c r="M198" s="20"/>
    </row>
    <row r="199" spans="1:13" ht="4.5" customHeight="1">
      <c r="A199" s="40"/>
      <c r="B199" s="40"/>
      <c r="C199" s="40"/>
      <c r="D199" s="40"/>
      <c r="E199" s="40"/>
      <c r="F199" s="40"/>
      <c r="G199" s="40"/>
      <c r="H199" s="9"/>
      <c r="I199" s="41"/>
      <c r="J199" s="41"/>
      <c r="K199" s="41"/>
      <c r="L199" s="20"/>
      <c r="M199" s="20"/>
    </row>
    <row r="200" spans="1:17" ht="18" customHeight="1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N200" s="56"/>
      <c r="P200" s="56"/>
      <c r="Q200" s="56"/>
    </row>
    <row r="201" spans="1:11" ht="28.5" customHeight="1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5:11" ht="12.75">
      <c r="E214" s="12"/>
      <c r="F214" s="12"/>
      <c r="G214" s="12"/>
      <c r="H214" s="12"/>
      <c r="I214" s="12"/>
      <c r="J214" s="12"/>
      <c r="K214" s="12"/>
    </row>
    <row r="215" spans="5:11" ht="12.75">
      <c r="E215" s="12"/>
      <c r="F215" s="12"/>
      <c r="G215" s="12"/>
      <c r="H215" s="12"/>
      <c r="I215" s="12"/>
      <c r="J215" s="12"/>
      <c r="K215" s="12"/>
    </row>
    <row r="216" spans="1:11" ht="12.75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</row>
    <row r="217" spans="1:11" ht="12.75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</row>
    <row r="218" spans="1:11" ht="12.75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</row>
    <row r="219" spans="1:11" ht="12.75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</row>
    <row r="220" spans="1:11" ht="12.75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</row>
    <row r="221" spans="1:11" ht="12.75">
      <c r="A221" s="8"/>
      <c r="B221" s="8"/>
      <c r="C221" s="8"/>
      <c r="D221" s="8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5.75">
      <c r="A225" s="88" t="s">
        <v>20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88"/>
    </row>
    <row r="226" spans="1:11" ht="15">
      <c r="A226" s="87" t="s">
        <v>49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</row>
    <row r="227" spans="1:11" ht="21" customHeight="1">
      <c r="A227"/>
      <c r="B227"/>
      <c r="C227"/>
      <c r="D227"/>
      <c r="E227"/>
      <c r="F227"/>
      <c r="G227"/>
      <c r="H227"/>
      <c r="I227"/>
      <c r="J227"/>
      <c r="K227"/>
    </row>
    <row r="228" spans="1:11" ht="82.5" customHeight="1">
      <c r="A228" s="21" t="s">
        <v>39</v>
      </c>
      <c r="B228" s="21" t="s">
        <v>0</v>
      </c>
      <c r="C228" s="21" t="s">
        <v>33</v>
      </c>
      <c r="D228" s="21" t="s">
        <v>22</v>
      </c>
      <c r="E228" s="21" t="s">
        <v>18</v>
      </c>
      <c r="F228" s="21" t="s">
        <v>19</v>
      </c>
      <c r="G228" s="21" t="s">
        <v>25</v>
      </c>
      <c r="H228" s="21" t="s">
        <v>21</v>
      </c>
      <c r="I228" s="21" t="s">
        <v>23</v>
      </c>
      <c r="J228" s="64" t="s">
        <v>43</v>
      </c>
      <c r="K228" s="21" t="s">
        <v>38</v>
      </c>
    </row>
    <row r="229" spans="1:11" ht="15.75" customHeight="1">
      <c r="A229" s="22" t="s">
        <v>1</v>
      </c>
      <c r="B229" s="31">
        <v>11496185</v>
      </c>
      <c r="C229" s="31">
        <v>1996622</v>
      </c>
      <c r="D229" s="31">
        <v>110913</v>
      </c>
      <c r="E229" s="31">
        <v>1018583</v>
      </c>
      <c r="F229" s="31">
        <v>482542</v>
      </c>
      <c r="G229" s="31">
        <v>68</v>
      </c>
      <c r="H229" s="31">
        <v>88053</v>
      </c>
      <c r="I229" s="31">
        <v>30642</v>
      </c>
      <c r="J229" s="31">
        <v>10005</v>
      </c>
      <c r="K229" s="23">
        <f>SUM(B229:J229)</f>
        <v>15233613</v>
      </c>
    </row>
    <row r="230" spans="1:11" ht="15.75" customHeight="1">
      <c r="A230" s="22" t="s">
        <v>2</v>
      </c>
      <c r="B230" s="31">
        <v>31151061</v>
      </c>
      <c r="C230" s="31">
        <v>5410220</v>
      </c>
      <c r="D230" s="31">
        <v>300540</v>
      </c>
      <c r="E230" s="31">
        <v>2760041</v>
      </c>
      <c r="F230" s="31">
        <v>1307539</v>
      </c>
      <c r="G230" s="31">
        <v>185</v>
      </c>
      <c r="H230" s="31">
        <v>238597</v>
      </c>
      <c r="I230" s="31">
        <v>83030</v>
      </c>
      <c r="J230" s="31">
        <v>27111</v>
      </c>
      <c r="K230" s="23">
        <f aca="true" t="shared" si="47" ref="K230:K245">SUM(B230:J230)</f>
        <v>41278324</v>
      </c>
    </row>
    <row r="231" spans="1:11" ht="15.75" customHeight="1">
      <c r="A231" s="22" t="s">
        <v>3</v>
      </c>
      <c r="B231" s="31">
        <v>14526866</v>
      </c>
      <c r="C231" s="31">
        <v>2522981</v>
      </c>
      <c r="D231" s="31">
        <v>140153</v>
      </c>
      <c r="E231" s="31">
        <v>1287107</v>
      </c>
      <c r="F231" s="31">
        <v>609752</v>
      </c>
      <c r="G231" s="31">
        <v>86</v>
      </c>
      <c r="H231" s="31">
        <v>111266</v>
      </c>
      <c r="I231" s="31">
        <v>38720</v>
      </c>
      <c r="J231" s="31">
        <v>12643</v>
      </c>
      <c r="K231" s="23">
        <f t="shared" si="47"/>
        <v>19249574</v>
      </c>
    </row>
    <row r="232" spans="1:11" ht="15.75" customHeight="1">
      <c r="A232" s="22" t="s">
        <v>4</v>
      </c>
      <c r="B232" s="31">
        <v>82312653</v>
      </c>
      <c r="C232" s="31">
        <v>14295808</v>
      </c>
      <c r="D232" s="31">
        <v>794138</v>
      </c>
      <c r="E232" s="31">
        <v>7293051</v>
      </c>
      <c r="F232" s="31">
        <v>3455002</v>
      </c>
      <c r="G232" s="31">
        <v>489</v>
      </c>
      <c r="H232" s="31">
        <v>630462</v>
      </c>
      <c r="I232" s="31">
        <v>219397</v>
      </c>
      <c r="J232" s="31">
        <v>71638</v>
      </c>
      <c r="K232" s="23">
        <f t="shared" si="47"/>
        <v>109072638</v>
      </c>
    </row>
    <row r="233" spans="1:11" ht="15.75" customHeight="1">
      <c r="A233" s="22" t="s">
        <v>5</v>
      </c>
      <c r="B233" s="31">
        <v>24213115</v>
      </c>
      <c r="C233" s="31">
        <v>4205259</v>
      </c>
      <c r="D233" s="31">
        <v>233604</v>
      </c>
      <c r="E233" s="31">
        <v>2145326</v>
      </c>
      <c r="F233" s="31">
        <v>1016324</v>
      </c>
      <c r="G233" s="31">
        <v>144</v>
      </c>
      <c r="H233" s="31">
        <v>185457</v>
      </c>
      <c r="I233" s="31">
        <v>64538</v>
      </c>
      <c r="J233" s="31">
        <v>21073</v>
      </c>
      <c r="K233" s="23">
        <f t="shared" si="47"/>
        <v>32084840</v>
      </c>
    </row>
    <row r="234" spans="1:11" ht="15.75" customHeight="1">
      <c r="A234" s="22" t="s">
        <v>6</v>
      </c>
      <c r="B234" s="31">
        <v>17667684</v>
      </c>
      <c r="C234" s="31">
        <v>3068469</v>
      </c>
      <c r="D234" s="31">
        <v>170455</v>
      </c>
      <c r="E234" s="31">
        <v>1565389</v>
      </c>
      <c r="F234" s="31">
        <v>741586</v>
      </c>
      <c r="G234" s="31">
        <v>105</v>
      </c>
      <c r="H234" s="31">
        <v>135323</v>
      </c>
      <c r="I234" s="31">
        <v>47092</v>
      </c>
      <c r="J234" s="31">
        <v>15376</v>
      </c>
      <c r="K234" s="23">
        <f t="shared" si="47"/>
        <v>23411479</v>
      </c>
    </row>
    <row r="235" spans="1:11" ht="15.75" customHeight="1">
      <c r="A235" s="22" t="s">
        <v>7</v>
      </c>
      <c r="B235" s="31">
        <v>10491621</v>
      </c>
      <c r="C235" s="31">
        <v>1822152</v>
      </c>
      <c r="D235" s="31">
        <v>101221</v>
      </c>
      <c r="E235" s="31">
        <v>929577</v>
      </c>
      <c r="F235" s="31">
        <v>440377</v>
      </c>
      <c r="G235" s="31">
        <v>62</v>
      </c>
      <c r="H235" s="31">
        <v>80359</v>
      </c>
      <c r="I235" s="31">
        <v>27964</v>
      </c>
      <c r="J235" s="31">
        <v>9131</v>
      </c>
      <c r="K235" s="23">
        <f t="shared" si="47"/>
        <v>13902464</v>
      </c>
    </row>
    <row r="236" spans="1:11" ht="15.75" customHeight="1">
      <c r="A236" s="22" t="s">
        <v>8</v>
      </c>
      <c r="B236" s="31">
        <v>21098462</v>
      </c>
      <c r="C236" s="31">
        <v>3664316</v>
      </c>
      <c r="D236" s="31">
        <v>203554</v>
      </c>
      <c r="E236" s="31">
        <v>1869362</v>
      </c>
      <c r="F236" s="31">
        <v>885589</v>
      </c>
      <c r="G236" s="31">
        <v>125</v>
      </c>
      <c r="H236" s="31">
        <v>161601</v>
      </c>
      <c r="I236" s="31">
        <v>56236</v>
      </c>
      <c r="J236" s="31">
        <v>18362</v>
      </c>
      <c r="K236" s="23">
        <f t="shared" si="47"/>
        <v>27957607</v>
      </c>
    </row>
    <row r="237" spans="1:11" ht="15.75" customHeight="1">
      <c r="A237" s="22" t="s">
        <v>9</v>
      </c>
      <c r="B237" s="31">
        <v>9418954</v>
      </c>
      <c r="C237" s="31">
        <v>1635854</v>
      </c>
      <c r="D237" s="31">
        <v>90872</v>
      </c>
      <c r="E237" s="31">
        <v>834536</v>
      </c>
      <c r="F237" s="31">
        <v>395352</v>
      </c>
      <c r="G237" s="31">
        <v>56</v>
      </c>
      <c r="H237" s="31">
        <v>72143</v>
      </c>
      <c r="I237" s="31">
        <v>25105</v>
      </c>
      <c r="J237" s="31">
        <v>8197</v>
      </c>
      <c r="K237" s="23">
        <f t="shared" si="47"/>
        <v>12481069</v>
      </c>
    </row>
    <row r="238" spans="1:11" ht="15.75" customHeight="1">
      <c r="A238" s="22" t="s">
        <v>10</v>
      </c>
      <c r="B238" s="31">
        <v>12508304</v>
      </c>
      <c r="C238" s="31">
        <v>2172404</v>
      </c>
      <c r="D238" s="31">
        <v>120678</v>
      </c>
      <c r="E238" s="31">
        <v>1108259</v>
      </c>
      <c r="F238" s="31">
        <v>525025</v>
      </c>
      <c r="G238" s="31">
        <v>74</v>
      </c>
      <c r="H238" s="31">
        <v>95805</v>
      </c>
      <c r="I238" s="31">
        <v>33340</v>
      </c>
      <c r="J238" s="31">
        <v>10886</v>
      </c>
      <c r="K238" s="23">
        <f t="shared" si="47"/>
        <v>16574775</v>
      </c>
    </row>
    <row r="239" spans="1:11" ht="15.75" customHeight="1">
      <c r="A239" s="22" t="s">
        <v>11</v>
      </c>
      <c r="B239" s="31">
        <v>9019973</v>
      </c>
      <c r="C239" s="31">
        <v>1566561</v>
      </c>
      <c r="D239" s="31">
        <v>87023</v>
      </c>
      <c r="E239" s="31">
        <v>799186</v>
      </c>
      <c r="F239" s="31">
        <v>378605</v>
      </c>
      <c r="G239" s="31">
        <v>54</v>
      </c>
      <c r="H239" s="31">
        <v>69087</v>
      </c>
      <c r="I239" s="31">
        <v>24042</v>
      </c>
      <c r="J239" s="31">
        <v>7850</v>
      </c>
      <c r="K239" s="23">
        <f t="shared" si="47"/>
        <v>11952381</v>
      </c>
    </row>
    <row r="240" spans="1:11" ht="15.75" customHeight="1">
      <c r="A240" s="22" t="s">
        <v>12</v>
      </c>
      <c r="B240" s="31">
        <v>20171547</v>
      </c>
      <c r="C240" s="31">
        <v>3503332</v>
      </c>
      <c r="D240" s="31">
        <v>194612</v>
      </c>
      <c r="E240" s="31">
        <v>1787236</v>
      </c>
      <c r="F240" s="31">
        <v>846683</v>
      </c>
      <c r="G240" s="31">
        <v>120</v>
      </c>
      <c r="H240" s="31">
        <v>154501</v>
      </c>
      <c r="I240" s="31">
        <v>53765</v>
      </c>
      <c r="J240" s="31">
        <v>17556</v>
      </c>
      <c r="K240" s="23">
        <f t="shared" si="47"/>
        <v>26729352</v>
      </c>
    </row>
    <row r="241" spans="1:11" ht="15.75" customHeight="1">
      <c r="A241" s="22" t="s">
        <v>13</v>
      </c>
      <c r="B241" s="31">
        <v>15359271</v>
      </c>
      <c r="C241" s="31">
        <v>2667551</v>
      </c>
      <c r="D241" s="31">
        <v>148184</v>
      </c>
      <c r="E241" s="31">
        <v>1360859</v>
      </c>
      <c r="F241" s="31">
        <v>644692</v>
      </c>
      <c r="G241" s="31">
        <v>91</v>
      </c>
      <c r="H241" s="31">
        <v>117642</v>
      </c>
      <c r="I241" s="31">
        <v>40939</v>
      </c>
      <c r="J241" s="31">
        <v>13367</v>
      </c>
      <c r="K241" s="23">
        <f t="shared" si="47"/>
        <v>20352596</v>
      </c>
    </row>
    <row r="242" spans="1:11" ht="15.75" customHeight="1">
      <c r="A242" s="22" t="s">
        <v>14</v>
      </c>
      <c r="B242" s="31">
        <v>15745929</v>
      </c>
      <c r="C242" s="31">
        <v>2734704</v>
      </c>
      <c r="D242" s="31">
        <v>151914</v>
      </c>
      <c r="E242" s="31">
        <v>1395118</v>
      </c>
      <c r="F242" s="31">
        <v>660922</v>
      </c>
      <c r="G242" s="31">
        <v>94</v>
      </c>
      <c r="H242" s="31">
        <v>120604</v>
      </c>
      <c r="I242" s="31">
        <v>41969</v>
      </c>
      <c r="J242" s="31">
        <v>13704</v>
      </c>
      <c r="K242" s="23">
        <f t="shared" si="47"/>
        <v>20864958</v>
      </c>
    </row>
    <row r="243" spans="1:11" ht="15.75" customHeight="1">
      <c r="A243" s="22" t="s">
        <v>15</v>
      </c>
      <c r="B243" s="31">
        <v>8840728</v>
      </c>
      <c r="C243" s="31">
        <v>1535430</v>
      </c>
      <c r="D243" s="31">
        <v>85294</v>
      </c>
      <c r="E243" s="31">
        <v>783305</v>
      </c>
      <c r="F243" s="31">
        <v>371082</v>
      </c>
      <c r="G243" s="31">
        <v>53</v>
      </c>
      <c r="H243" s="31">
        <v>67714</v>
      </c>
      <c r="I243" s="31">
        <v>23564</v>
      </c>
      <c r="J243" s="31">
        <v>7694</v>
      </c>
      <c r="K243" s="23">
        <f t="shared" si="47"/>
        <v>11714864</v>
      </c>
    </row>
    <row r="244" spans="1:11" ht="15.75" customHeight="1">
      <c r="A244" s="22" t="s">
        <v>16</v>
      </c>
      <c r="B244" s="31">
        <v>12383774</v>
      </c>
      <c r="C244" s="31">
        <v>2150776</v>
      </c>
      <c r="D244" s="31">
        <v>119477</v>
      </c>
      <c r="E244" s="31">
        <v>1097225</v>
      </c>
      <c r="F244" s="31">
        <v>519798</v>
      </c>
      <c r="G244" s="31">
        <v>74</v>
      </c>
      <c r="H244" s="31">
        <v>94852</v>
      </c>
      <c r="I244" s="31">
        <v>33008</v>
      </c>
      <c r="J244" s="31">
        <v>10778</v>
      </c>
      <c r="K244" s="23">
        <f t="shared" si="47"/>
        <v>16409762</v>
      </c>
    </row>
    <row r="245" spans="1:11" ht="15.75" customHeight="1">
      <c r="A245" s="24" t="s">
        <v>17</v>
      </c>
      <c r="B245" s="32">
        <v>12844483</v>
      </c>
      <c r="C245" s="32">
        <v>2230791</v>
      </c>
      <c r="D245" s="32">
        <v>123921</v>
      </c>
      <c r="E245" s="32">
        <v>1138045</v>
      </c>
      <c r="F245" s="32">
        <v>539137</v>
      </c>
      <c r="G245" s="32">
        <v>77</v>
      </c>
      <c r="H245" s="32">
        <v>98380</v>
      </c>
      <c r="I245" s="32">
        <v>34237</v>
      </c>
      <c r="J245" s="32">
        <v>11180</v>
      </c>
      <c r="K245" s="23">
        <f t="shared" si="47"/>
        <v>17020251</v>
      </c>
    </row>
    <row r="246" spans="1:11" ht="15.75" customHeight="1">
      <c r="A246" s="26" t="s">
        <v>37</v>
      </c>
      <c r="B246" s="38">
        <f>SUM(B229:B245)</f>
        <v>329250610</v>
      </c>
      <c r="C246" s="38">
        <f aca="true" t="shared" si="48" ref="C246:J246">SUM(C229:C245)</f>
        <v>57183230</v>
      </c>
      <c r="D246" s="38">
        <f t="shared" si="48"/>
        <v>3176553</v>
      </c>
      <c r="E246" s="38">
        <f t="shared" si="48"/>
        <v>29172205</v>
      </c>
      <c r="F246" s="38">
        <f t="shared" si="48"/>
        <v>13820007</v>
      </c>
      <c r="G246" s="38">
        <f t="shared" si="48"/>
        <v>1957</v>
      </c>
      <c r="H246" s="38">
        <f t="shared" si="48"/>
        <v>2521846</v>
      </c>
      <c r="I246" s="38">
        <f t="shared" si="48"/>
        <v>877588</v>
      </c>
      <c r="J246" s="38">
        <f t="shared" si="48"/>
        <v>286551</v>
      </c>
      <c r="K246" s="38">
        <f>SUM(K229:K245)</f>
        <v>436290547</v>
      </c>
    </row>
    <row r="247" spans="2:11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</row>
    <row r="248" spans="2:11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2:11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</row>
    <row r="250" spans="1:11" ht="72" customHeight="1">
      <c r="A250" s="21" t="s">
        <v>39</v>
      </c>
      <c r="B250" s="13" t="s">
        <v>27</v>
      </c>
      <c r="C250" s="13" t="s">
        <v>28</v>
      </c>
      <c r="D250" s="13" t="s">
        <v>29</v>
      </c>
      <c r="E250" s="13" t="s">
        <v>30</v>
      </c>
      <c r="F250" s="29" t="s">
        <v>34</v>
      </c>
      <c r="G250" s="21" t="s">
        <v>26</v>
      </c>
      <c r="H250" s="30" t="s">
        <v>36</v>
      </c>
      <c r="I250" s="80" t="s">
        <v>62</v>
      </c>
      <c r="J250" s="46" t="s">
        <v>35</v>
      </c>
      <c r="K250" s="30" t="s">
        <v>42</v>
      </c>
    </row>
    <row r="251" spans="1:15" ht="15.75" customHeight="1">
      <c r="A251" s="22" t="s">
        <v>1</v>
      </c>
      <c r="B251" s="51">
        <v>0</v>
      </c>
      <c r="C251" s="51">
        <v>0</v>
      </c>
      <c r="D251" s="51">
        <v>108098</v>
      </c>
      <c r="E251" s="51">
        <v>170069</v>
      </c>
      <c r="F251" s="50">
        <v>291167</v>
      </c>
      <c r="G251" s="50">
        <v>1614296</v>
      </c>
      <c r="H251" s="50">
        <f>K229+B251+C251+D251+E251+F251+G251</f>
        <v>17417243</v>
      </c>
      <c r="I251" s="51">
        <v>-48779</v>
      </c>
      <c r="J251" s="51">
        <v>0</v>
      </c>
      <c r="K251" s="50">
        <f>H251+I251+J251</f>
        <v>17368464</v>
      </c>
      <c r="M251" s="20"/>
      <c r="O251" s="45"/>
    </row>
    <row r="252" spans="1:15" ht="15.75" customHeight="1">
      <c r="A252" s="22" t="s">
        <v>2</v>
      </c>
      <c r="B252" s="51">
        <v>0</v>
      </c>
      <c r="C252" s="51">
        <v>0</v>
      </c>
      <c r="D252" s="51">
        <v>282099</v>
      </c>
      <c r="E252" s="51">
        <v>706815</v>
      </c>
      <c r="F252" s="50">
        <v>0</v>
      </c>
      <c r="G252" s="50">
        <v>1480408</v>
      </c>
      <c r="H252" s="50">
        <f aca="true" t="shared" si="49" ref="H252:H267">K230+B252+C252+D252+E252+F252+G252</f>
        <v>43747646</v>
      </c>
      <c r="I252" s="51">
        <v>-127297</v>
      </c>
      <c r="J252" s="51">
        <v>0</v>
      </c>
      <c r="K252" s="50">
        <f aca="true" t="shared" si="50" ref="K252:K267">H252+I252+J252</f>
        <v>43620349</v>
      </c>
      <c r="M252" s="20"/>
      <c r="O252" s="45"/>
    </row>
    <row r="253" spans="1:15" ht="15.75" customHeight="1">
      <c r="A253" s="22" t="s">
        <v>3</v>
      </c>
      <c r="B253" s="51">
        <v>0</v>
      </c>
      <c r="C253" s="51">
        <v>0</v>
      </c>
      <c r="D253" s="51">
        <v>121866</v>
      </c>
      <c r="E253" s="51">
        <v>313063</v>
      </c>
      <c r="F253" s="50">
        <v>938376</v>
      </c>
      <c r="G253" s="50">
        <v>0</v>
      </c>
      <c r="H253" s="50">
        <f t="shared" si="49"/>
        <v>20622879</v>
      </c>
      <c r="I253" s="51">
        <v>-54992</v>
      </c>
      <c r="J253" s="51">
        <v>0</v>
      </c>
      <c r="K253" s="50">
        <f t="shared" si="50"/>
        <v>20567887</v>
      </c>
      <c r="M253" s="20"/>
      <c r="O253" s="45"/>
    </row>
    <row r="254" spans="1:15" ht="15.75" customHeight="1">
      <c r="A254" s="22" t="s">
        <v>4</v>
      </c>
      <c r="B254" s="51">
        <v>0</v>
      </c>
      <c r="C254" s="51">
        <v>0</v>
      </c>
      <c r="D254" s="51">
        <v>748057</v>
      </c>
      <c r="E254" s="51">
        <v>1986539</v>
      </c>
      <c r="F254" s="50">
        <v>1797116</v>
      </c>
      <c r="G254" s="50">
        <v>28607650</v>
      </c>
      <c r="H254" s="50">
        <f t="shared" si="49"/>
        <v>142212000</v>
      </c>
      <c r="I254" s="51">
        <v>-337561</v>
      </c>
      <c r="J254" s="51">
        <v>0</v>
      </c>
      <c r="K254" s="50">
        <f t="shared" si="50"/>
        <v>141874439</v>
      </c>
      <c r="M254" s="20"/>
      <c r="O254" s="45"/>
    </row>
    <row r="255" spans="1:15" ht="15.75" customHeight="1">
      <c r="A255" s="22" t="s">
        <v>5</v>
      </c>
      <c r="B255" s="51">
        <v>0</v>
      </c>
      <c r="C255" s="51">
        <v>0</v>
      </c>
      <c r="D255" s="51">
        <v>204938</v>
      </c>
      <c r="E255" s="51">
        <v>624425</v>
      </c>
      <c r="F255" s="50">
        <v>0</v>
      </c>
      <c r="G255" s="50">
        <v>537613</v>
      </c>
      <c r="H255" s="50">
        <f t="shared" si="49"/>
        <v>33451816</v>
      </c>
      <c r="I255" s="51">
        <v>-92478</v>
      </c>
      <c r="J255" s="51">
        <v>0</v>
      </c>
      <c r="K255" s="50">
        <f t="shared" si="50"/>
        <v>33359338</v>
      </c>
      <c r="M255" s="20"/>
      <c r="O255" s="45"/>
    </row>
    <row r="256" spans="1:15" ht="15.75" customHeight="1">
      <c r="A256" s="22" t="s">
        <v>6</v>
      </c>
      <c r="B256" s="51">
        <v>0</v>
      </c>
      <c r="C256" s="51">
        <v>0</v>
      </c>
      <c r="D256" s="51">
        <v>148778</v>
      </c>
      <c r="E256" s="51">
        <v>398864</v>
      </c>
      <c r="F256" s="50">
        <v>263049</v>
      </c>
      <c r="G256" s="50">
        <v>1121570</v>
      </c>
      <c r="H256" s="50">
        <f t="shared" si="49"/>
        <v>25343740</v>
      </c>
      <c r="I256" s="51">
        <v>-67136</v>
      </c>
      <c r="J256" s="51">
        <v>0</v>
      </c>
      <c r="K256" s="50">
        <f t="shared" si="50"/>
        <v>25276604</v>
      </c>
      <c r="M256" s="20"/>
      <c r="O256" s="45"/>
    </row>
    <row r="257" spans="1:15" ht="15.75" customHeight="1">
      <c r="A257" s="22" t="s">
        <v>7</v>
      </c>
      <c r="B257" s="51">
        <v>0</v>
      </c>
      <c r="C257" s="51">
        <v>0</v>
      </c>
      <c r="D257" s="51">
        <v>91535</v>
      </c>
      <c r="E257" s="51">
        <v>93517</v>
      </c>
      <c r="F257" s="50">
        <v>696908</v>
      </c>
      <c r="G257" s="50">
        <v>0</v>
      </c>
      <c r="H257" s="50">
        <f t="shared" si="49"/>
        <v>14784424</v>
      </c>
      <c r="I257" s="51">
        <v>-41305</v>
      </c>
      <c r="J257" s="51">
        <v>0</v>
      </c>
      <c r="K257" s="50">
        <f t="shared" si="50"/>
        <v>14743119</v>
      </c>
      <c r="M257" s="20"/>
      <c r="O257" s="45"/>
    </row>
    <row r="258" spans="1:15" ht="15.75" customHeight="1">
      <c r="A258" s="22" t="s">
        <v>8</v>
      </c>
      <c r="B258" s="51">
        <v>0</v>
      </c>
      <c r="C258" s="51">
        <v>0</v>
      </c>
      <c r="D258" s="51">
        <v>218730</v>
      </c>
      <c r="E258" s="51">
        <v>554705</v>
      </c>
      <c r="F258" s="50">
        <v>1320496</v>
      </c>
      <c r="G258" s="50">
        <v>0</v>
      </c>
      <c r="H258" s="50">
        <f t="shared" si="49"/>
        <v>30051538</v>
      </c>
      <c r="I258" s="51">
        <v>-98702</v>
      </c>
      <c r="J258" s="51">
        <v>0</v>
      </c>
      <c r="K258" s="50">
        <f t="shared" si="50"/>
        <v>29952836</v>
      </c>
      <c r="M258" s="20"/>
      <c r="O258" s="45"/>
    </row>
    <row r="259" spans="1:15" ht="15.75" customHeight="1">
      <c r="A259" s="22" t="s">
        <v>9</v>
      </c>
      <c r="B259" s="51">
        <v>0</v>
      </c>
      <c r="C259" s="51">
        <v>0</v>
      </c>
      <c r="D259" s="51">
        <v>92254</v>
      </c>
      <c r="E259" s="51">
        <v>109697</v>
      </c>
      <c r="F259" s="50">
        <v>239908</v>
      </c>
      <c r="G259" s="50">
        <v>2073570</v>
      </c>
      <c r="H259" s="50">
        <f t="shared" si="49"/>
        <v>14996498</v>
      </c>
      <c r="I259" s="51">
        <v>-41629</v>
      </c>
      <c r="J259" s="51">
        <v>0</v>
      </c>
      <c r="K259" s="50">
        <f t="shared" si="50"/>
        <v>14954869</v>
      </c>
      <c r="M259" s="20"/>
      <c r="O259" s="45"/>
    </row>
    <row r="260" spans="1:15" ht="15.75" customHeight="1">
      <c r="A260" s="22" t="s">
        <v>10</v>
      </c>
      <c r="B260" s="51">
        <v>0</v>
      </c>
      <c r="C260" s="51">
        <v>0</v>
      </c>
      <c r="D260" s="51">
        <v>110952</v>
      </c>
      <c r="E260" s="51">
        <v>264980</v>
      </c>
      <c r="F260" s="50">
        <v>0</v>
      </c>
      <c r="G260" s="50">
        <v>1204172</v>
      </c>
      <c r="H260" s="50">
        <f t="shared" si="49"/>
        <v>18154879</v>
      </c>
      <c r="I260" s="51">
        <v>-50067</v>
      </c>
      <c r="J260" s="51">
        <v>0</v>
      </c>
      <c r="K260" s="50">
        <f t="shared" si="50"/>
        <v>18104812</v>
      </c>
      <c r="M260" s="20"/>
      <c r="O260" s="45"/>
    </row>
    <row r="261" spans="1:15" ht="15.75" customHeight="1">
      <c r="A261" s="22" t="s">
        <v>11</v>
      </c>
      <c r="B261" s="51">
        <v>0</v>
      </c>
      <c r="C261" s="51">
        <v>0</v>
      </c>
      <c r="D261" s="51">
        <v>82495</v>
      </c>
      <c r="E261" s="51">
        <v>89498</v>
      </c>
      <c r="F261" s="50">
        <v>0</v>
      </c>
      <c r="G261" s="50">
        <v>2674913</v>
      </c>
      <c r="H261" s="50">
        <f t="shared" si="49"/>
        <v>14799287</v>
      </c>
      <c r="I261" s="51">
        <v>-37225</v>
      </c>
      <c r="J261" s="51">
        <v>0</v>
      </c>
      <c r="K261" s="50">
        <f t="shared" si="50"/>
        <v>14762062</v>
      </c>
      <c r="M261" s="20"/>
      <c r="O261" s="45"/>
    </row>
    <row r="262" spans="1:15" ht="15.75" customHeight="1">
      <c r="A262" s="22" t="s">
        <v>12</v>
      </c>
      <c r="B262" s="51">
        <v>0</v>
      </c>
      <c r="C262" s="51">
        <v>0</v>
      </c>
      <c r="D262" s="51">
        <v>177412</v>
      </c>
      <c r="E262" s="51">
        <v>460889</v>
      </c>
      <c r="F262" s="50">
        <v>0</v>
      </c>
      <c r="G262" s="50">
        <v>857159</v>
      </c>
      <c r="H262" s="50">
        <f t="shared" si="49"/>
        <v>28224812</v>
      </c>
      <c r="I262" s="51">
        <v>-80057</v>
      </c>
      <c r="J262" s="51">
        <v>0</v>
      </c>
      <c r="K262" s="50">
        <f t="shared" si="50"/>
        <v>28144755</v>
      </c>
      <c r="M262" s="20"/>
      <c r="O262" s="45"/>
    </row>
    <row r="263" spans="1:15" ht="15.75" customHeight="1">
      <c r="A263" s="22" t="s">
        <v>13</v>
      </c>
      <c r="B263" s="51">
        <v>0</v>
      </c>
      <c r="C263" s="51">
        <v>0</v>
      </c>
      <c r="D263" s="51">
        <v>140574</v>
      </c>
      <c r="E263" s="51">
        <v>436767</v>
      </c>
      <c r="F263" s="50">
        <v>0</v>
      </c>
      <c r="G263" s="50">
        <v>841398</v>
      </c>
      <c r="H263" s="50">
        <f t="shared" si="49"/>
        <v>21771335</v>
      </c>
      <c r="I263" s="51">
        <v>-63434</v>
      </c>
      <c r="J263" s="51">
        <v>0</v>
      </c>
      <c r="K263" s="50">
        <f t="shared" si="50"/>
        <v>21707901</v>
      </c>
      <c r="M263" s="20"/>
      <c r="O263" s="45"/>
    </row>
    <row r="264" spans="1:15" ht="15.75" customHeight="1">
      <c r="A264" s="22" t="s">
        <v>14</v>
      </c>
      <c r="B264" s="51">
        <v>0</v>
      </c>
      <c r="C264" s="51">
        <v>0</v>
      </c>
      <c r="D264" s="51">
        <v>143904</v>
      </c>
      <c r="E264" s="51">
        <v>281126</v>
      </c>
      <c r="F264" s="50">
        <v>0</v>
      </c>
      <c r="G264" s="50">
        <v>2531405</v>
      </c>
      <c r="H264" s="50">
        <f t="shared" si="49"/>
        <v>23821393</v>
      </c>
      <c r="I264" s="51">
        <v>-64937</v>
      </c>
      <c r="J264" s="51">
        <v>0</v>
      </c>
      <c r="K264" s="50">
        <f t="shared" si="50"/>
        <v>23756456</v>
      </c>
      <c r="M264" s="20"/>
      <c r="O264" s="45"/>
    </row>
    <row r="265" spans="1:15" ht="15.75" customHeight="1">
      <c r="A265" s="22" t="s">
        <v>15</v>
      </c>
      <c r="B265" s="51">
        <v>0</v>
      </c>
      <c r="C265" s="51">
        <v>0</v>
      </c>
      <c r="D265" s="51">
        <v>84921</v>
      </c>
      <c r="E265" s="51">
        <v>139210</v>
      </c>
      <c r="F265" s="50">
        <v>222924</v>
      </c>
      <c r="G265" s="50">
        <v>399026</v>
      </c>
      <c r="H265" s="50">
        <f t="shared" si="49"/>
        <v>12560945</v>
      </c>
      <c r="I265" s="51">
        <v>-38321</v>
      </c>
      <c r="J265" s="51">
        <v>0</v>
      </c>
      <c r="K265" s="50">
        <f t="shared" si="50"/>
        <v>12522624</v>
      </c>
      <c r="M265" s="20"/>
      <c r="O265" s="45"/>
    </row>
    <row r="266" spans="1:15" ht="15.75" customHeight="1">
      <c r="A266" s="22" t="s">
        <v>16</v>
      </c>
      <c r="B266" s="51">
        <v>0</v>
      </c>
      <c r="C266" s="51">
        <v>0</v>
      </c>
      <c r="D266" s="51">
        <v>104047</v>
      </c>
      <c r="E266" s="51">
        <v>170632</v>
      </c>
      <c r="F266" s="50">
        <v>287550</v>
      </c>
      <c r="G266" s="50">
        <v>2055011</v>
      </c>
      <c r="H266" s="50">
        <f t="shared" si="49"/>
        <v>19027002</v>
      </c>
      <c r="I266" s="51">
        <v>-46951</v>
      </c>
      <c r="J266" s="51">
        <v>0</v>
      </c>
      <c r="K266" s="50">
        <f t="shared" si="50"/>
        <v>18980051</v>
      </c>
      <c r="M266" s="20"/>
      <c r="O266" s="45"/>
    </row>
    <row r="267" spans="1:15" ht="15.75" customHeight="1">
      <c r="A267" s="24" t="s">
        <v>17</v>
      </c>
      <c r="B267" s="51">
        <v>0</v>
      </c>
      <c r="C267" s="51">
        <v>0</v>
      </c>
      <c r="D267" s="51">
        <v>131569</v>
      </c>
      <c r="E267" s="53">
        <v>181071</v>
      </c>
      <c r="F267" s="52">
        <v>0</v>
      </c>
      <c r="G267" s="50">
        <v>2940646</v>
      </c>
      <c r="H267" s="50">
        <f t="shared" si="49"/>
        <v>20273537</v>
      </c>
      <c r="I267" s="51">
        <v>-59371</v>
      </c>
      <c r="J267" s="51">
        <v>0</v>
      </c>
      <c r="K267" s="50">
        <f t="shared" si="50"/>
        <v>20214166</v>
      </c>
      <c r="M267" s="20"/>
      <c r="O267" s="45"/>
    </row>
    <row r="268" spans="1:13" ht="15.75" customHeight="1">
      <c r="A268" s="26" t="s">
        <v>37</v>
      </c>
      <c r="B268" s="39">
        <f aca="true" t="shared" si="51" ref="B268:K268">SUM(B251:B267)</f>
        <v>0</v>
      </c>
      <c r="C268" s="39">
        <f t="shared" si="51"/>
        <v>0</v>
      </c>
      <c r="D268" s="39">
        <f t="shared" si="51"/>
        <v>2992229</v>
      </c>
      <c r="E268" s="39">
        <f t="shared" si="51"/>
        <v>6981867</v>
      </c>
      <c r="F268" s="39">
        <f t="shared" si="51"/>
        <v>6057494</v>
      </c>
      <c r="G268" s="39">
        <f t="shared" si="51"/>
        <v>48938837</v>
      </c>
      <c r="H268" s="39">
        <f t="shared" si="51"/>
        <v>501260974</v>
      </c>
      <c r="I268" s="39">
        <f t="shared" si="51"/>
        <v>-1350242</v>
      </c>
      <c r="J268" s="38">
        <f t="shared" si="51"/>
        <v>0</v>
      </c>
      <c r="K268" s="39">
        <f t="shared" si="51"/>
        <v>499910732</v>
      </c>
      <c r="M268" s="20"/>
    </row>
    <row r="269" spans="1:11" ht="13.5">
      <c r="A269" s="40"/>
      <c r="B269" s="40"/>
      <c r="C269" s="40"/>
      <c r="D269" s="40"/>
      <c r="E269" s="40"/>
      <c r="F269" s="40"/>
      <c r="G269" s="40"/>
      <c r="H269" s="9"/>
      <c r="I269" s="41"/>
      <c r="J269" s="41"/>
      <c r="K269" s="41"/>
    </row>
    <row r="270" spans="1:11" ht="14.25" customHeight="1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 customHeight="1">
      <c r="A271" s="17"/>
      <c r="B271" s="17"/>
      <c r="C271" s="17"/>
      <c r="D271" s="17"/>
      <c r="E271" s="17"/>
      <c r="F271" s="17"/>
      <c r="G271" s="17"/>
      <c r="H271" s="17"/>
      <c r="I271" s="1"/>
      <c r="J271" s="1"/>
      <c r="K271" s="12"/>
    </row>
    <row r="272" spans="1:11" ht="12.75" customHeight="1">
      <c r="A272" s="17"/>
      <c r="B272" s="17"/>
      <c r="C272" s="17"/>
      <c r="D272" s="17"/>
      <c r="E272" s="17"/>
      <c r="F272" s="17"/>
      <c r="G272" s="17"/>
      <c r="H272" s="17"/>
      <c r="I272" s="1"/>
      <c r="J272" s="1"/>
      <c r="K272" s="12"/>
    </row>
    <row r="273" spans="1:11" ht="12.75" customHeight="1">
      <c r="A273" s="17"/>
      <c r="B273" s="17"/>
      <c r="C273" s="17"/>
      <c r="D273" s="17"/>
      <c r="E273" s="17"/>
      <c r="F273" s="17"/>
      <c r="G273" s="17"/>
      <c r="H273" s="17"/>
      <c r="I273" s="1"/>
      <c r="J273" s="1"/>
      <c r="K273" s="12"/>
    </row>
    <row r="274" spans="1:11" ht="12.75" customHeight="1">
      <c r="A274" s="17"/>
      <c r="B274" s="17"/>
      <c r="C274" s="17"/>
      <c r="D274" s="17"/>
      <c r="E274" s="17"/>
      <c r="F274" s="17"/>
      <c r="G274" s="17"/>
      <c r="H274" s="17"/>
      <c r="I274" s="1"/>
      <c r="J274" s="1"/>
      <c r="K274" s="12"/>
    </row>
    <row r="275" spans="1:11" ht="12.75" customHeight="1">
      <c r="A275" s="17"/>
      <c r="B275" s="17"/>
      <c r="C275" s="17"/>
      <c r="D275" s="17"/>
      <c r="E275" s="17"/>
      <c r="F275" s="17"/>
      <c r="G275" s="17"/>
      <c r="H275" s="17"/>
      <c r="I275" s="1"/>
      <c r="J275" s="1"/>
      <c r="K275" s="12"/>
    </row>
    <row r="276" spans="1:11" ht="12.75">
      <c r="A276" s="14"/>
      <c r="B276" s="14"/>
      <c r="C276" s="14"/>
      <c r="D276" s="14"/>
      <c r="E276" s="14"/>
      <c r="F276" s="14"/>
      <c r="G276" s="14"/>
      <c r="H276" s="14"/>
      <c r="I276" s="1"/>
      <c r="J276" s="1"/>
      <c r="K276" s="12"/>
    </row>
    <row r="277" spans="1:11" ht="24.75" customHeight="1" hidden="1">
      <c r="A277" s="89" t="s">
        <v>32</v>
      </c>
      <c r="B277" s="89"/>
      <c r="C277" s="89"/>
      <c r="D277" s="89"/>
      <c r="E277" s="89"/>
      <c r="F277" s="89"/>
      <c r="G277" s="89"/>
      <c r="H277" s="89"/>
      <c r="I277" s="89"/>
      <c r="J277" s="89"/>
      <c r="K277" s="89"/>
    </row>
    <row r="278" spans="1:11" ht="15" hidden="1">
      <c r="A278" s="69"/>
      <c r="B278" s="69"/>
      <c r="C278" s="69"/>
      <c r="D278" s="69"/>
      <c r="E278" s="69"/>
      <c r="F278" s="65"/>
      <c r="G278" s="69"/>
      <c r="H278" s="69"/>
      <c r="I278" s="69"/>
      <c r="J278" s="69"/>
      <c r="K278" s="69"/>
    </row>
    <row r="279" spans="1:11" ht="15" hidden="1">
      <c r="A279" s="69"/>
      <c r="B279" s="69"/>
      <c r="C279" s="69"/>
      <c r="D279" s="69"/>
      <c r="E279" s="69"/>
      <c r="F279" s="65"/>
      <c r="G279" s="69"/>
      <c r="H279" s="69"/>
      <c r="I279" s="69"/>
      <c r="J279" s="69"/>
      <c r="K279" s="69"/>
    </row>
    <row r="280" spans="1:11" ht="15" hidden="1">
      <c r="A280" s="69"/>
      <c r="B280" s="69"/>
      <c r="C280" s="69"/>
      <c r="D280" s="69"/>
      <c r="E280" s="69"/>
      <c r="F280" s="65"/>
      <c r="G280" s="69"/>
      <c r="H280" s="69"/>
      <c r="I280" s="69"/>
      <c r="J280" s="69"/>
      <c r="K280" s="69"/>
    </row>
    <row r="281" spans="1:11" ht="15" hidden="1">
      <c r="A281" s="70"/>
      <c r="B281" s="70"/>
      <c r="C281" s="70"/>
      <c r="D281" s="70"/>
      <c r="E281" s="70"/>
      <c r="F281" s="68"/>
      <c r="G281" s="70"/>
      <c r="H281" s="70"/>
      <c r="I281" s="70"/>
      <c r="J281" s="70"/>
      <c r="K281" s="70"/>
    </row>
    <row r="282" spans="1:11" ht="24" customHeight="1" hidden="1">
      <c r="A282" s="88" t="s">
        <v>58</v>
      </c>
      <c r="B282" s="88"/>
      <c r="C282" s="88"/>
      <c r="D282" s="88"/>
      <c r="E282" s="88"/>
      <c r="F282" s="88"/>
      <c r="G282" s="88"/>
      <c r="H282" s="88"/>
      <c r="I282" s="88"/>
      <c r="J282" s="88"/>
      <c r="K282" s="88"/>
    </row>
    <row r="283" ht="12.75" hidden="1"/>
    <row r="284" spans="1:8" ht="12.75" hidden="1">
      <c r="A284" s="85"/>
      <c r="B284" s="85"/>
      <c r="C284" s="85"/>
      <c r="D284" s="85"/>
      <c r="E284" s="85"/>
      <c r="F284" s="85"/>
      <c r="G284" s="85"/>
      <c r="H284" s="85"/>
    </row>
    <row r="285" spans="1:8" ht="12.75" hidden="1">
      <c r="A285" s="86"/>
      <c r="B285" s="86"/>
      <c r="C285" s="86"/>
      <c r="D285" s="86"/>
      <c r="E285" s="86"/>
      <c r="F285" s="86"/>
      <c r="G285" s="86"/>
      <c r="H285" s="86"/>
    </row>
    <row r="286" spans="1:8" ht="12.75" hidden="1">
      <c r="A286" s="86"/>
      <c r="B286" s="86"/>
      <c r="C286" s="86"/>
      <c r="D286" s="86"/>
      <c r="E286" s="86"/>
      <c r="F286" s="86"/>
      <c r="G286" s="86"/>
      <c r="H286" s="86"/>
    </row>
    <row r="287" ht="12.75" hidden="1"/>
    <row r="288" ht="12.75" hidden="1"/>
    <row r="289" ht="12.75" hidden="1"/>
    <row r="290" ht="12.75" hidden="1"/>
  </sheetData>
  <sheetProtection/>
  <mergeCells count="20">
    <mergeCell ref="A286:H286"/>
    <mergeCell ref="A225:K225"/>
    <mergeCell ref="A226:K226"/>
    <mergeCell ref="A277:K277"/>
    <mergeCell ref="A282:K282"/>
    <mergeCell ref="A9:K9"/>
    <mergeCell ref="A10:K10"/>
    <mergeCell ref="A80:K80"/>
    <mergeCell ref="A81:K81"/>
    <mergeCell ref="A155:K155"/>
    <mergeCell ref="A126:K126"/>
    <mergeCell ref="A54:K54"/>
    <mergeCell ref="A284:H284"/>
    <mergeCell ref="A285:H285"/>
    <mergeCell ref="A156:K156"/>
    <mergeCell ref="A200:K200"/>
    <mergeCell ref="A201:K201"/>
    <mergeCell ref="A270:K270"/>
    <mergeCell ref="A55:K55"/>
    <mergeCell ref="A125:K125"/>
  </mergeCells>
  <printOptions horizontalCentered="1"/>
  <pageMargins left="0.2362204724409449" right="0.1968503937007874" top="0.5118110236220472" bottom="0.6692913385826772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8"/>
  <sheetViews>
    <sheetView zoomScalePageLayoutView="0" workbookViewId="0" topLeftCell="A1">
      <selection activeCell="A8" sqref="A8:E8"/>
    </sheetView>
  </sheetViews>
  <sheetFormatPr defaultColWidth="11.421875" defaultRowHeight="12.75"/>
  <cols>
    <col min="1" max="1" width="16.28125" style="2" customWidth="1"/>
    <col min="2" max="2" width="14.57421875" style="2" customWidth="1"/>
    <col min="3" max="3" width="14.7109375" style="2" customWidth="1"/>
    <col min="4" max="5" width="14.57421875" style="2" customWidth="1"/>
    <col min="6" max="7" width="13.00390625" style="56" bestFit="1" customWidth="1"/>
  </cols>
  <sheetData>
    <row r="1" ht="12.75"/>
    <row r="2" ht="12.75"/>
    <row r="3" spans="1:5" ht="12.75">
      <c r="A3" s="8"/>
      <c r="B3" s="8"/>
      <c r="C3" s="8"/>
      <c r="D3" s="8"/>
      <c r="E3" s="8"/>
    </row>
    <row r="4" spans="1:5" ht="12.75">
      <c r="A4" s="8"/>
      <c r="B4" s="8"/>
      <c r="C4" s="8"/>
      <c r="D4" s="8"/>
      <c r="E4" s="8"/>
    </row>
    <row r="5" spans="1:5" ht="12.75">
      <c r="A5" s="8"/>
      <c r="B5" s="8"/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5">
      <c r="A7" s="88" t="s">
        <v>24</v>
      </c>
      <c r="B7" s="88"/>
      <c r="C7" s="88"/>
      <c r="D7" s="88"/>
      <c r="E7" s="88"/>
    </row>
    <row r="8" spans="1:5" ht="27.75" customHeight="1">
      <c r="A8" s="96" t="s">
        <v>50</v>
      </c>
      <c r="B8" s="96"/>
      <c r="C8" s="96"/>
      <c r="D8" s="96"/>
      <c r="E8" s="96"/>
    </row>
    <row r="9" spans="1:5" ht="12.75" customHeight="1">
      <c r="A9" s="91" t="s">
        <v>39</v>
      </c>
      <c r="B9" s="97" t="s">
        <v>44</v>
      </c>
      <c r="C9" s="98"/>
      <c r="D9" s="99"/>
      <c r="E9" s="91" t="s">
        <v>37</v>
      </c>
    </row>
    <row r="10" spans="1:5" ht="39">
      <c r="A10" s="92"/>
      <c r="B10" s="79" t="s">
        <v>0</v>
      </c>
      <c r="C10" s="79" t="s">
        <v>45</v>
      </c>
      <c r="D10" s="79" t="s">
        <v>18</v>
      </c>
      <c r="E10" s="92"/>
    </row>
    <row r="11" spans="1:5" ht="12.75">
      <c r="A11" s="22" t="s">
        <v>1</v>
      </c>
      <c r="B11" s="36">
        <f>B35</f>
        <v>222108</v>
      </c>
      <c r="C11" s="36">
        <f>C35</f>
        <v>51172</v>
      </c>
      <c r="D11" s="36">
        <f>D35</f>
        <v>713</v>
      </c>
      <c r="E11" s="36">
        <f>E35</f>
        <v>273993</v>
      </c>
    </row>
    <row r="12" spans="1:5" ht="12.75">
      <c r="A12" s="22" t="s">
        <v>2</v>
      </c>
      <c r="B12" s="36">
        <f aca="true" t="shared" si="0" ref="B12:D27">B36</f>
        <v>538720</v>
      </c>
      <c r="C12" s="36">
        <f t="shared" si="0"/>
        <v>124117</v>
      </c>
      <c r="D12" s="36">
        <f t="shared" si="0"/>
        <v>1730</v>
      </c>
      <c r="E12" s="36">
        <f aca="true" t="shared" si="1" ref="E12:E27">E36</f>
        <v>664567</v>
      </c>
    </row>
    <row r="13" spans="1:5" ht="12.75">
      <c r="A13" s="22" t="s">
        <v>3</v>
      </c>
      <c r="B13" s="36">
        <f t="shared" si="0"/>
        <v>274491</v>
      </c>
      <c r="C13" s="36">
        <f t="shared" si="0"/>
        <v>63241</v>
      </c>
      <c r="D13" s="36">
        <f t="shared" si="0"/>
        <v>882</v>
      </c>
      <c r="E13" s="36">
        <f t="shared" si="1"/>
        <v>338614</v>
      </c>
    </row>
    <row r="14" spans="1:5" ht="12.75">
      <c r="A14" s="22" t="s">
        <v>4</v>
      </c>
      <c r="B14" s="36">
        <f t="shared" si="0"/>
        <v>1496143</v>
      </c>
      <c r="C14" s="36">
        <f t="shared" si="0"/>
        <v>344699</v>
      </c>
      <c r="D14" s="36">
        <f t="shared" si="0"/>
        <v>4804</v>
      </c>
      <c r="E14" s="36">
        <f t="shared" si="1"/>
        <v>1845646</v>
      </c>
    </row>
    <row r="15" spans="1:5" ht="12.75">
      <c r="A15" s="22" t="s">
        <v>5</v>
      </c>
      <c r="B15" s="36">
        <f t="shared" si="0"/>
        <v>443897</v>
      </c>
      <c r="C15" s="36">
        <f t="shared" si="0"/>
        <v>102270</v>
      </c>
      <c r="D15" s="36">
        <f t="shared" si="0"/>
        <v>1426</v>
      </c>
      <c r="E15" s="36">
        <f t="shared" si="1"/>
        <v>547593</v>
      </c>
    </row>
    <row r="16" spans="1:5" ht="12.75">
      <c r="A16" s="22" t="s">
        <v>6</v>
      </c>
      <c r="B16" s="36">
        <f t="shared" si="0"/>
        <v>311605</v>
      </c>
      <c r="C16" s="36">
        <f t="shared" si="0"/>
        <v>71791</v>
      </c>
      <c r="D16" s="36">
        <f t="shared" si="0"/>
        <v>1001</v>
      </c>
      <c r="E16" s="36">
        <f t="shared" si="1"/>
        <v>384397</v>
      </c>
    </row>
    <row r="17" spans="1:5" ht="12.75">
      <c r="A17" s="22" t="s">
        <v>7</v>
      </c>
      <c r="B17" s="36">
        <f t="shared" si="0"/>
        <v>199912</v>
      </c>
      <c r="C17" s="36">
        <f t="shared" si="0"/>
        <v>46058</v>
      </c>
      <c r="D17" s="36">
        <f t="shared" si="0"/>
        <v>642</v>
      </c>
      <c r="E17" s="36">
        <f t="shared" si="1"/>
        <v>246612</v>
      </c>
    </row>
    <row r="18" spans="1:5" ht="12.75">
      <c r="A18" s="22" t="s">
        <v>8</v>
      </c>
      <c r="B18" s="36">
        <f t="shared" si="0"/>
        <v>424550</v>
      </c>
      <c r="C18" s="36">
        <f t="shared" si="0"/>
        <v>97813</v>
      </c>
      <c r="D18" s="36">
        <f t="shared" si="0"/>
        <v>1364</v>
      </c>
      <c r="E18" s="36">
        <f t="shared" si="1"/>
        <v>523727</v>
      </c>
    </row>
    <row r="19" spans="1:5" ht="12.75">
      <c r="A19" s="22" t="s">
        <v>9</v>
      </c>
      <c r="B19" s="36">
        <f t="shared" si="0"/>
        <v>189931</v>
      </c>
      <c r="C19" s="36">
        <f t="shared" si="0"/>
        <v>43759</v>
      </c>
      <c r="D19" s="36">
        <f t="shared" si="0"/>
        <v>610</v>
      </c>
      <c r="E19" s="36">
        <f t="shared" si="1"/>
        <v>234300</v>
      </c>
    </row>
    <row r="20" spans="1:5" ht="12.75">
      <c r="A20" s="22" t="s">
        <v>10</v>
      </c>
      <c r="B20" s="36">
        <f t="shared" si="0"/>
        <v>235786</v>
      </c>
      <c r="C20" s="36">
        <f t="shared" si="0"/>
        <v>54323</v>
      </c>
      <c r="D20" s="36">
        <f t="shared" si="0"/>
        <v>757</v>
      </c>
      <c r="E20" s="36">
        <f t="shared" si="1"/>
        <v>290866</v>
      </c>
    </row>
    <row r="21" spans="1:5" ht="12.75">
      <c r="A21" s="22" t="s">
        <v>11</v>
      </c>
      <c r="B21" s="36">
        <f t="shared" si="0"/>
        <v>190718</v>
      </c>
      <c r="C21" s="36">
        <f t="shared" si="0"/>
        <v>43940</v>
      </c>
      <c r="D21" s="36">
        <f t="shared" si="0"/>
        <v>614</v>
      </c>
      <c r="E21" s="36">
        <f t="shared" si="1"/>
        <v>235272</v>
      </c>
    </row>
    <row r="22" spans="1:5" ht="12.75">
      <c r="A22" s="22" t="s">
        <v>12</v>
      </c>
      <c r="B22" s="36">
        <f t="shared" si="0"/>
        <v>364408</v>
      </c>
      <c r="C22" s="36">
        <f t="shared" si="0"/>
        <v>83957</v>
      </c>
      <c r="D22" s="36">
        <f t="shared" si="0"/>
        <v>1170</v>
      </c>
      <c r="E22" s="36">
        <f t="shared" si="1"/>
        <v>449535</v>
      </c>
    </row>
    <row r="23" spans="1:5" ht="12.75">
      <c r="A23" s="22" t="s">
        <v>13</v>
      </c>
      <c r="B23" s="36">
        <f t="shared" si="0"/>
        <v>275291</v>
      </c>
      <c r="C23" s="36">
        <f t="shared" si="0"/>
        <v>63425</v>
      </c>
      <c r="D23" s="36">
        <f t="shared" si="0"/>
        <v>884</v>
      </c>
      <c r="E23" s="36">
        <f t="shared" si="1"/>
        <v>339600</v>
      </c>
    </row>
    <row r="24" spans="1:5" ht="12.75">
      <c r="A24" s="22" t="s">
        <v>14</v>
      </c>
      <c r="B24" s="36">
        <f t="shared" si="0"/>
        <v>285347</v>
      </c>
      <c r="C24" s="36">
        <f t="shared" si="0"/>
        <v>65742</v>
      </c>
      <c r="D24" s="36">
        <f t="shared" si="0"/>
        <v>917</v>
      </c>
      <c r="E24" s="36">
        <f t="shared" si="1"/>
        <v>352006</v>
      </c>
    </row>
    <row r="25" spans="1:5" ht="12.75">
      <c r="A25" s="22" t="s">
        <v>15</v>
      </c>
      <c r="B25" s="36">
        <f t="shared" si="0"/>
        <v>184309</v>
      </c>
      <c r="C25" s="36">
        <f t="shared" si="0"/>
        <v>42463</v>
      </c>
      <c r="D25" s="36">
        <f t="shared" si="0"/>
        <v>593</v>
      </c>
      <c r="E25" s="36">
        <f t="shared" si="1"/>
        <v>227365</v>
      </c>
    </row>
    <row r="26" spans="1:5" ht="12.75">
      <c r="A26" s="22" t="s">
        <v>16</v>
      </c>
      <c r="B26" s="36">
        <f t="shared" si="0"/>
        <v>208087</v>
      </c>
      <c r="C26" s="36">
        <f t="shared" si="0"/>
        <v>47942</v>
      </c>
      <c r="D26" s="36">
        <f t="shared" si="0"/>
        <v>668</v>
      </c>
      <c r="E26" s="36">
        <f t="shared" si="1"/>
        <v>256697</v>
      </c>
    </row>
    <row r="27" spans="1:5" ht="12.75">
      <c r="A27" s="24" t="s">
        <v>17</v>
      </c>
      <c r="B27" s="36">
        <f t="shared" si="0"/>
        <v>256726</v>
      </c>
      <c r="C27" s="36">
        <f t="shared" si="0"/>
        <v>59148</v>
      </c>
      <c r="D27" s="36">
        <f t="shared" si="0"/>
        <v>825</v>
      </c>
      <c r="E27" s="36">
        <f t="shared" si="1"/>
        <v>316699</v>
      </c>
    </row>
    <row r="28" spans="1:5" ht="12.75">
      <c r="A28" s="26" t="s">
        <v>37</v>
      </c>
      <c r="B28" s="77">
        <f>SUM(B11:B27)</f>
        <v>6102029</v>
      </c>
      <c r="C28" s="77">
        <f>SUM(C11:C27)</f>
        <v>1405860</v>
      </c>
      <c r="D28" s="77">
        <f>SUM(D11:D27)</f>
        <v>19600</v>
      </c>
      <c r="E28" s="27">
        <f>SUM(E11:E27)</f>
        <v>7527489</v>
      </c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27.75" customHeight="1">
      <c r="A32" s="90" t="s">
        <v>51</v>
      </c>
      <c r="B32" s="90"/>
      <c r="C32" s="90"/>
      <c r="D32" s="90"/>
      <c r="E32" s="90"/>
    </row>
    <row r="33" spans="1:5" ht="12.75" customHeight="1">
      <c r="A33" s="91" t="s">
        <v>39</v>
      </c>
      <c r="B33" s="93" t="s">
        <v>57</v>
      </c>
      <c r="C33" s="94"/>
      <c r="D33" s="94"/>
      <c r="E33" s="95"/>
    </row>
    <row r="34" spans="1:5" ht="39">
      <c r="A34" s="92"/>
      <c r="B34" s="79" t="s">
        <v>0</v>
      </c>
      <c r="C34" s="79" t="s">
        <v>45</v>
      </c>
      <c r="D34" s="79" t="s">
        <v>18</v>
      </c>
      <c r="E34" s="21" t="s">
        <v>37</v>
      </c>
    </row>
    <row r="35" spans="1:5" ht="12.75">
      <c r="A35" s="22" t="s">
        <v>1</v>
      </c>
      <c r="B35" s="36">
        <v>222108</v>
      </c>
      <c r="C35" s="36">
        <v>51172</v>
      </c>
      <c r="D35" s="36">
        <v>713</v>
      </c>
      <c r="E35" s="36">
        <f aca="true" t="shared" si="2" ref="E35:E51">SUM(B35:D35)</f>
        <v>273993</v>
      </c>
    </row>
    <row r="36" spans="1:5" ht="12.75">
      <c r="A36" s="22" t="s">
        <v>2</v>
      </c>
      <c r="B36" s="36">
        <v>538720</v>
      </c>
      <c r="C36" s="36">
        <v>124117</v>
      </c>
      <c r="D36" s="36">
        <v>1730</v>
      </c>
      <c r="E36" s="36">
        <f t="shared" si="2"/>
        <v>664567</v>
      </c>
    </row>
    <row r="37" spans="1:5" ht="12.75">
      <c r="A37" s="22" t="s">
        <v>3</v>
      </c>
      <c r="B37" s="36">
        <v>274491</v>
      </c>
      <c r="C37" s="36">
        <v>63241</v>
      </c>
      <c r="D37" s="36">
        <v>882</v>
      </c>
      <c r="E37" s="36">
        <f t="shared" si="2"/>
        <v>338614</v>
      </c>
    </row>
    <row r="38" spans="1:5" ht="12.75">
      <c r="A38" s="22" t="s">
        <v>4</v>
      </c>
      <c r="B38" s="36">
        <v>1496143</v>
      </c>
      <c r="C38" s="36">
        <v>344699</v>
      </c>
      <c r="D38" s="36">
        <v>4804</v>
      </c>
      <c r="E38" s="36">
        <f t="shared" si="2"/>
        <v>1845646</v>
      </c>
    </row>
    <row r="39" spans="1:5" ht="12.75">
      <c r="A39" s="22" t="s">
        <v>5</v>
      </c>
      <c r="B39" s="36">
        <v>443897</v>
      </c>
      <c r="C39" s="36">
        <v>102270</v>
      </c>
      <c r="D39" s="36">
        <v>1426</v>
      </c>
      <c r="E39" s="36">
        <f t="shared" si="2"/>
        <v>547593</v>
      </c>
    </row>
    <row r="40" spans="1:5" ht="12.75">
      <c r="A40" s="22" t="s">
        <v>6</v>
      </c>
      <c r="B40" s="36">
        <v>311605</v>
      </c>
      <c r="C40" s="36">
        <v>71791</v>
      </c>
      <c r="D40" s="36">
        <v>1001</v>
      </c>
      <c r="E40" s="36">
        <f t="shared" si="2"/>
        <v>384397</v>
      </c>
    </row>
    <row r="41" spans="1:5" ht="12.75">
      <c r="A41" s="22" t="s">
        <v>7</v>
      </c>
      <c r="B41" s="36">
        <v>199912</v>
      </c>
      <c r="C41" s="36">
        <v>46058</v>
      </c>
      <c r="D41" s="36">
        <v>642</v>
      </c>
      <c r="E41" s="36">
        <f t="shared" si="2"/>
        <v>246612</v>
      </c>
    </row>
    <row r="42" spans="1:5" ht="12.75">
      <c r="A42" s="22" t="s">
        <v>8</v>
      </c>
      <c r="B42" s="36">
        <v>424550</v>
      </c>
      <c r="C42" s="36">
        <v>97813</v>
      </c>
      <c r="D42" s="36">
        <v>1364</v>
      </c>
      <c r="E42" s="36">
        <f t="shared" si="2"/>
        <v>523727</v>
      </c>
    </row>
    <row r="43" spans="1:5" ht="12.75">
      <c r="A43" s="22" t="s">
        <v>9</v>
      </c>
      <c r="B43" s="36">
        <v>189931</v>
      </c>
      <c r="C43" s="36">
        <v>43759</v>
      </c>
      <c r="D43" s="36">
        <v>610</v>
      </c>
      <c r="E43" s="36">
        <f t="shared" si="2"/>
        <v>234300</v>
      </c>
    </row>
    <row r="44" spans="1:5" ht="12.75">
      <c r="A44" s="22" t="s">
        <v>10</v>
      </c>
      <c r="B44" s="36">
        <v>235786</v>
      </c>
      <c r="C44" s="36">
        <v>54323</v>
      </c>
      <c r="D44" s="36">
        <v>757</v>
      </c>
      <c r="E44" s="36">
        <f t="shared" si="2"/>
        <v>290866</v>
      </c>
    </row>
    <row r="45" spans="1:5" ht="12.75">
      <c r="A45" s="22" t="s">
        <v>11</v>
      </c>
      <c r="B45" s="36">
        <v>190718</v>
      </c>
      <c r="C45" s="36">
        <v>43940</v>
      </c>
      <c r="D45" s="36">
        <v>614</v>
      </c>
      <c r="E45" s="36">
        <f t="shared" si="2"/>
        <v>235272</v>
      </c>
    </row>
    <row r="46" spans="1:5" ht="12.75">
      <c r="A46" s="22" t="s">
        <v>12</v>
      </c>
      <c r="B46" s="36">
        <v>364408</v>
      </c>
      <c r="C46" s="36">
        <v>83957</v>
      </c>
      <c r="D46" s="36">
        <v>1170</v>
      </c>
      <c r="E46" s="36">
        <f t="shared" si="2"/>
        <v>449535</v>
      </c>
    </row>
    <row r="47" spans="1:5" ht="12.75">
      <c r="A47" s="22" t="s">
        <v>13</v>
      </c>
      <c r="B47" s="36">
        <v>275291</v>
      </c>
      <c r="C47" s="36">
        <v>63425</v>
      </c>
      <c r="D47" s="36">
        <v>884</v>
      </c>
      <c r="E47" s="36">
        <f t="shared" si="2"/>
        <v>339600</v>
      </c>
    </row>
    <row r="48" spans="1:5" ht="12.75">
      <c r="A48" s="22" t="s">
        <v>14</v>
      </c>
      <c r="B48" s="36">
        <v>285347</v>
      </c>
      <c r="C48" s="36">
        <v>65742</v>
      </c>
      <c r="D48" s="36">
        <v>917</v>
      </c>
      <c r="E48" s="36">
        <f t="shared" si="2"/>
        <v>352006</v>
      </c>
    </row>
    <row r="49" spans="1:5" ht="12.75">
      <c r="A49" s="22" t="s">
        <v>15</v>
      </c>
      <c r="B49" s="36">
        <v>184309</v>
      </c>
      <c r="C49" s="36">
        <v>42463</v>
      </c>
      <c r="D49" s="36">
        <v>593</v>
      </c>
      <c r="E49" s="36">
        <f t="shared" si="2"/>
        <v>227365</v>
      </c>
    </row>
    <row r="50" spans="1:5" ht="12.75">
      <c r="A50" s="22" t="s">
        <v>16</v>
      </c>
      <c r="B50" s="36">
        <v>208087</v>
      </c>
      <c r="C50" s="36">
        <v>47942</v>
      </c>
      <c r="D50" s="36">
        <v>668</v>
      </c>
      <c r="E50" s="36">
        <f t="shared" si="2"/>
        <v>256697</v>
      </c>
    </row>
    <row r="51" spans="1:5" ht="12.75">
      <c r="A51" s="24" t="s">
        <v>17</v>
      </c>
      <c r="B51" s="36">
        <v>256726</v>
      </c>
      <c r="C51" s="36">
        <v>59148</v>
      </c>
      <c r="D51" s="36">
        <v>825</v>
      </c>
      <c r="E51" s="37">
        <f t="shared" si="2"/>
        <v>316699</v>
      </c>
    </row>
    <row r="52" spans="1:5" ht="12.75">
      <c r="A52" s="26" t="s">
        <v>37</v>
      </c>
      <c r="B52" s="38">
        <f>SUM(B35:B51)</f>
        <v>6102029</v>
      </c>
      <c r="C52" s="38">
        <f>SUM(C35:C51)</f>
        <v>1405860</v>
      </c>
      <c r="D52" s="38">
        <f>SUM(D35:D51)</f>
        <v>19600</v>
      </c>
      <c r="E52" s="38">
        <f>SUM(E35:E51)</f>
        <v>7527489</v>
      </c>
    </row>
    <row r="53" spans="1:5" ht="12.75">
      <c r="A53" s="8"/>
      <c r="B53" s="8"/>
      <c r="C53" s="8"/>
      <c r="D53" s="8"/>
      <c r="E53" s="8"/>
    </row>
    <row r="54" spans="1:5" ht="15" hidden="1">
      <c r="A54" s="89" t="s">
        <v>32</v>
      </c>
      <c r="B54" s="89"/>
      <c r="C54" s="89"/>
      <c r="D54" s="89"/>
      <c r="E54" s="89"/>
    </row>
    <row r="55" spans="1:5" ht="15" hidden="1">
      <c r="A55" s="69"/>
      <c r="B55" s="69"/>
      <c r="C55" s="69"/>
      <c r="D55" s="69"/>
      <c r="E55" s="69"/>
    </row>
    <row r="56" spans="1:5" ht="15" hidden="1">
      <c r="A56" s="69"/>
      <c r="B56" s="69"/>
      <c r="C56" s="69"/>
      <c r="D56" s="69"/>
      <c r="E56" s="69"/>
    </row>
    <row r="57" spans="1:5" ht="15" hidden="1">
      <c r="A57" s="70"/>
      <c r="B57" s="70"/>
      <c r="C57" s="70"/>
      <c r="D57" s="70"/>
      <c r="E57" s="70"/>
    </row>
    <row r="58" spans="1:5" ht="15" hidden="1">
      <c r="A58" s="88" t="s">
        <v>58</v>
      </c>
      <c r="B58" s="88"/>
      <c r="C58" s="88"/>
      <c r="D58" s="88"/>
      <c r="E58" s="88"/>
    </row>
    <row r="59" ht="12.75" hidden="1"/>
    <row r="60" ht="12.75" hidden="1"/>
    <row r="61" ht="12.75" hidden="1"/>
  </sheetData>
  <sheetProtection/>
  <mergeCells count="10">
    <mergeCell ref="A54:E54"/>
    <mergeCell ref="A58:E58"/>
    <mergeCell ref="A32:E32"/>
    <mergeCell ref="A33:A34"/>
    <mergeCell ref="B33:E33"/>
    <mergeCell ref="A7:E7"/>
    <mergeCell ref="A8:E8"/>
    <mergeCell ref="A9:A10"/>
    <mergeCell ref="B9:D9"/>
    <mergeCell ref="E9:E10"/>
  </mergeCells>
  <printOptions horizontalCentered="1"/>
  <pageMargins left="0.15748031496062992" right="0.2362204724409449" top="0.3937007874015748" bottom="0.3937007874015748" header="0.31496062992125984" footer="0.31496062992125984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4"/>
  <sheetViews>
    <sheetView zoomScale="90" zoomScaleNormal="90" zoomScalePageLayoutView="0" workbookViewId="0" topLeftCell="A1">
      <selection activeCell="A7" sqref="A7:E7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5.421875" style="0" customWidth="1"/>
    <col min="8" max="8" width="14.00390625" style="0" customWidth="1"/>
    <col min="9" max="9" width="13.00390625" style="0" bestFit="1" customWidth="1"/>
    <col min="10" max="10" width="14.421875" style="0" customWidth="1"/>
  </cols>
  <sheetData>
    <row r="6" spans="1:5" ht="15.75">
      <c r="A6" s="88" t="s">
        <v>24</v>
      </c>
      <c r="B6" s="88"/>
      <c r="C6" s="88"/>
      <c r="D6" s="88"/>
      <c r="E6" s="88"/>
    </row>
    <row r="7" spans="1:5" ht="27.75" customHeight="1">
      <c r="A7" s="100" t="s">
        <v>52</v>
      </c>
      <c r="B7" s="100"/>
      <c r="C7" s="100"/>
      <c r="D7" s="100"/>
      <c r="E7" s="100"/>
    </row>
    <row r="9" spans="1:5" ht="12.75">
      <c r="A9" s="91" t="s">
        <v>39</v>
      </c>
      <c r="B9" s="103" t="s">
        <v>40</v>
      </c>
      <c r="C9" s="104"/>
      <c r="D9" s="105"/>
      <c r="E9" s="101" t="s">
        <v>37</v>
      </c>
    </row>
    <row r="10" spans="1:5" ht="12.75">
      <c r="A10" s="92"/>
      <c r="B10" s="54" t="s">
        <v>54</v>
      </c>
      <c r="C10" s="54" t="s">
        <v>55</v>
      </c>
      <c r="D10" s="54" t="s">
        <v>56</v>
      </c>
      <c r="E10" s="102"/>
    </row>
    <row r="11" spans="1:12" ht="15" customHeight="1">
      <c r="A11" s="22" t="s">
        <v>1</v>
      </c>
      <c r="B11" s="31">
        <v>245149</v>
      </c>
      <c r="C11" s="31">
        <v>1621783</v>
      </c>
      <c r="D11" s="31">
        <v>768484.0000000003</v>
      </c>
      <c r="E11" s="31">
        <f>SUM(B11:D11)</f>
        <v>2635416.0000000005</v>
      </c>
      <c r="F11" s="56"/>
      <c r="G11" s="56"/>
      <c r="H11" s="56"/>
      <c r="I11" s="56"/>
      <c r="J11" s="56"/>
      <c r="K11" s="56"/>
      <c r="L11" s="56"/>
    </row>
    <row r="12" spans="1:12" ht="15" customHeight="1">
      <c r="A12" s="22" t="s">
        <v>2</v>
      </c>
      <c r="B12" s="31">
        <v>2094434</v>
      </c>
      <c r="C12" s="31">
        <v>3726084</v>
      </c>
      <c r="D12" s="31">
        <v>2148817</v>
      </c>
      <c r="E12" s="31">
        <f aca="true" t="shared" si="0" ref="E12:E27">SUM(B12:D12)</f>
        <v>7969335</v>
      </c>
      <c r="F12" s="56"/>
      <c r="G12" s="56"/>
      <c r="H12" s="56"/>
      <c r="I12" s="56"/>
      <c r="J12" s="56"/>
      <c r="K12" s="56"/>
      <c r="L12" s="56"/>
    </row>
    <row r="13" spans="1:12" ht="15" customHeight="1">
      <c r="A13" s="22" t="s">
        <v>3</v>
      </c>
      <c r="B13" s="31">
        <v>821012</v>
      </c>
      <c r="C13" s="31">
        <v>965537</v>
      </c>
      <c r="D13" s="31">
        <v>1939628</v>
      </c>
      <c r="E13" s="31">
        <f t="shared" si="0"/>
        <v>3726177</v>
      </c>
      <c r="F13" s="56"/>
      <c r="G13" s="56"/>
      <c r="H13" s="56"/>
      <c r="I13" s="56"/>
      <c r="J13" s="56"/>
      <c r="K13" s="56"/>
      <c r="L13" s="56"/>
    </row>
    <row r="14" spans="1:12" ht="15" customHeight="1">
      <c r="A14" s="22" t="s">
        <v>4</v>
      </c>
      <c r="B14" s="31">
        <v>9945186</v>
      </c>
      <c r="C14" s="31">
        <v>24349926</v>
      </c>
      <c r="D14" s="31">
        <v>12910418</v>
      </c>
      <c r="E14" s="31">
        <f t="shared" si="0"/>
        <v>47205530</v>
      </c>
      <c r="F14" s="56"/>
      <c r="G14" s="56"/>
      <c r="H14" s="56"/>
      <c r="I14" s="56"/>
      <c r="J14" s="56"/>
      <c r="K14" s="56"/>
      <c r="L14" s="56"/>
    </row>
    <row r="15" spans="1:12" ht="15" customHeight="1">
      <c r="A15" s="22" t="s">
        <v>5</v>
      </c>
      <c r="B15" s="31">
        <v>2736427</v>
      </c>
      <c r="C15" s="31">
        <v>2080265</v>
      </c>
      <c r="D15" s="31">
        <v>1849560</v>
      </c>
      <c r="E15" s="31">
        <f t="shared" si="0"/>
        <v>6666252</v>
      </c>
      <c r="F15" s="56"/>
      <c r="G15" s="56"/>
      <c r="H15" s="56"/>
      <c r="I15" s="56"/>
      <c r="J15" s="56"/>
      <c r="K15" s="56"/>
      <c r="L15" s="56"/>
    </row>
    <row r="16" spans="1:12" ht="15" customHeight="1">
      <c r="A16" s="22" t="s">
        <v>6</v>
      </c>
      <c r="B16" s="31">
        <v>1349491</v>
      </c>
      <c r="C16" s="31">
        <v>2118074</v>
      </c>
      <c r="D16" s="31">
        <v>1990955</v>
      </c>
      <c r="E16" s="31">
        <f t="shared" si="0"/>
        <v>5458520</v>
      </c>
      <c r="F16" s="56"/>
      <c r="G16" s="56"/>
      <c r="H16" s="56"/>
      <c r="I16" s="56"/>
      <c r="J16" s="56"/>
      <c r="K16" s="56"/>
      <c r="L16" s="56"/>
    </row>
    <row r="17" spans="1:12" ht="15" customHeight="1">
      <c r="A17" s="22" t="s">
        <v>7</v>
      </c>
      <c r="B17" s="31">
        <v>104910</v>
      </c>
      <c r="C17" s="31">
        <v>830720</v>
      </c>
      <c r="D17" s="31">
        <v>884838</v>
      </c>
      <c r="E17" s="31">
        <f t="shared" si="0"/>
        <v>1820468</v>
      </c>
      <c r="F17" s="56"/>
      <c r="G17" s="56"/>
      <c r="H17" s="56"/>
      <c r="I17" s="56"/>
      <c r="J17" s="56"/>
      <c r="K17" s="56"/>
      <c r="L17" s="56"/>
    </row>
    <row r="18" spans="1:12" ht="15" customHeight="1">
      <c r="A18" s="22" t="s">
        <v>8</v>
      </c>
      <c r="B18" s="31">
        <v>2283314</v>
      </c>
      <c r="C18" s="31">
        <v>1261648</v>
      </c>
      <c r="D18" s="31">
        <v>1455732</v>
      </c>
      <c r="E18" s="31">
        <f t="shared" si="0"/>
        <v>5000694</v>
      </c>
      <c r="F18" s="56"/>
      <c r="G18" s="56"/>
      <c r="H18" s="56"/>
      <c r="I18" s="56"/>
      <c r="J18" s="56"/>
      <c r="K18" s="56"/>
      <c r="L18" s="56"/>
    </row>
    <row r="19" spans="1:12" ht="15" customHeight="1">
      <c r="A19" s="22" t="s">
        <v>9</v>
      </c>
      <c r="B19" s="31">
        <v>294898</v>
      </c>
      <c r="C19" s="31">
        <v>1165487</v>
      </c>
      <c r="D19" s="31">
        <v>663829</v>
      </c>
      <c r="E19" s="31">
        <f t="shared" si="0"/>
        <v>2124214</v>
      </c>
      <c r="F19" s="56"/>
      <c r="G19" s="56"/>
      <c r="H19" s="56"/>
      <c r="I19" s="56"/>
      <c r="J19" s="56"/>
      <c r="K19" s="56"/>
      <c r="L19" s="56"/>
    </row>
    <row r="20" spans="1:12" ht="15" customHeight="1">
      <c r="A20" s="22" t="s">
        <v>10</v>
      </c>
      <c r="B20" s="31">
        <v>677949</v>
      </c>
      <c r="C20" s="31">
        <v>1082646</v>
      </c>
      <c r="D20" s="31">
        <v>776760</v>
      </c>
      <c r="E20" s="31">
        <f t="shared" si="0"/>
        <v>2537355</v>
      </c>
      <c r="F20" s="56"/>
      <c r="G20" s="56"/>
      <c r="H20" s="56"/>
      <c r="I20" s="56"/>
      <c r="J20" s="56"/>
      <c r="K20" s="56"/>
      <c r="L20" s="56"/>
    </row>
    <row r="21" spans="1:12" ht="15" customHeight="1">
      <c r="A21" s="22" t="s">
        <v>11</v>
      </c>
      <c r="B21" s="31">
        <v>281868</v>
      </c>
      <c r="C21" s="31">
        <v>171129</v>
      </c>
      <c r="D21" s="31">
        <v>117451</v>
      </c>
      <c r="E21" s="31">
        <f t="shared" si="0"/>
        <v>570448</v>
      </c>
      <c r="F21" s="56"/>
      <c r="G21" s="56"/>
      <c r="H21" s="56"/>
      <c r="I21" s="56"/>
      <c r="J21" s="56"/>
      <c r="K21" s="56"/>
      <c r="L21" s="56"/>
    </row>
    <row r="22" spans="1:12" ht="15" customHeight="1">
      <c r="A22" s="22" t="s">
        <v>12</v>
      </c>
      <c r="B22" s="31">
        <v>809360</v>
      </c>
      <c r="C22" s="31">
        <v>2672835</v>
      </c>
      <c r="D22" s="31">
        <v>1705087</v>
      </c>
      <c r="E22" s="31">
        <f t="shared" si="0"/>
        <v>5187282</v>
      </c>
      <c r="F22" s="56"/>
      <c r="G22" s="56"/>
      <c r="H22" s="56"/>
      <c r="I22" s="56"/>
      <c r="J22" s="56"/>
      <c r="K22" s="56"/>
      <c r="L22" s="56"/>
    </row>
    <row r="23" spans="1:12" ht="15" customHeight="1">
      <c r="A23" s="22" t="s">
        <v>13</v>
      </c>
      <c r="B23" s="31">
        <v>643935</v>
      </c>
      <c r="C23" s="31">
        <v>2330414</v>
      </c>
      <c r="D23" s="31">
        <v>1341887</v>
      </c>
      <c r="E23" s="31">
        <f t="shared" si="0"/>
        <v>4316236</v>
      </c>
      <c r="F23" s="56"/>
      <c r="G23" s="56"/>
      <c r="H23" s="56"/>
      <c r="I23" s="56"/>
      <c r="J23" s="56"/>
      <c r="K23" s="56"/>
      <c r="L23" s="56"/>
    </row>
    <row r="24" spans="1:12" ht="15" customHeight="1">
      <c r="A24" s="22" t="s">
        <v>14</v>
      </c>
      <c r="B24" s="31">
        <v>1337660.0000000002</v>
      </c>
      <c r="C24" s="31">
        <v>2292267</v>
      </c>
      <c r="D24" s="31">
        <v>1405670</v>
      </c>
      <c r="E24" s="31">
        <f t="shared" si="0"/>
        <v>5035597</v>
      </c>
      <c r="F24" s="56"/>
      <c r="G24" s="56"/>
      <c r="H24" s="56"/>
      <c r="I24" s="56"/>
      <c r="J24" s="56"/>
      <c r="K24" s="56"/>
      <c r="L24" s="56"/>
    </row>
    <row r="25" spans="1:12" ht="15" customHeight="1">
      <c r="A25" s="22" t="s">
        <v>15</v>
      </c>
      <c r="B25" s="31">
        <v>1686677</v>
      </c>
      <c r="C25" s="31">
        <v>704841</v>
      </c>
      <c r="D25" s="31">
        <v>416287</v>
      </c>
      <c r="E25" s="31">
        <f t="shared" si="0"/>
        <v>2807805</v>
      </c>
      <c r="F25" s="56"/>
      <c r="G25" s="56"/>
      <c r="H25" s="56"/>
      <c r="I25" s="56"/>
      <c r="J25" s="56"/>
      <c r="K25" s="56"/>
      <c r="L25" s="56"/>
    </row>
    <row r="26" spans="1:12" ht="15" customHeight="1">
      <c r="A26" s="22" t="s">
        <v>16</v>
      </c>
      <c r="B26" s="31">
        <v>158501</v>
      </c>
      <c r="C26" s="31">
        <v>859190</v>
      </c>
      <c r="D26" s="31">
        <v>903880</v>
      </c>
      <c r="E26" s="31">
        <f t="shared" si="0"/>
        <v>1921571</v>
      </c>
      <c r="F26" s="56"/>
      <c r="G26" s="56"/>
      <c r="H26" s="56"/>
      <c r="I26" s="56"/>
      <c r="J26" s="56"/>
      <c r="K26" s="56"/>
      <c r="L26" s="56"/>
    </row>
    <row r="27" spans="1:12" ht="15" customHeight="1">
      <c r="A27" s="24" t="s">
        <v>17</v>
      </c>
      <c r="B27" s="32">
        <v>397115</v>
      </c>
      <c r="C27" s="32">
        <v>1596602</v>
      </c>
      <c r="D27" s="32">
        <v>581728</v>
      </c>
      <c r="E27" s="32">
        <f t="shared" si="0"/>
        <v>2575445</v>
      </c>
      <c r="F27" s="56"/>
      <c r="G27" s="56"/>
      <c r="H27" s="56"/>
      <c r="I27" s="56"/>
      <c r="J27" s="56"/>
      <c r="K27" s="56"/>
      <c r="L27" s="56"/>
    </row>
    <row r="28" spans="1:12" ht="15" customHeight="1">
      <c r="A28" s="26" t="s">
        <v>37</v>
      </c>
      <c r="B28" s="38">
        <f>SUM(B11:B27)</f>
        <v>25867886</v>
      </c>
      <c r="C28" s="38">
        <f>SUM(C11:C27)</f>
        <v>49829448</v>
      </c>
      <c r="D28" s="38">
        <f>SUM(D11:D27)</f>
        <v>31861011</v>
      </c>
      <c r="E28" s="38">
        <f>SUM(E11:E27)</f>
        <v>107558345</v>
      </c>
      <c r="F28" s="56"/>
      <c r="G28" s="56"/>
      <c r="H28" s="56"/>
      <c r="I28" s="56"/>
      <c r="J28" s="56"/>
      <c r="K28" s="56"/>
      <c r="L28" s="56"/>
    </row>
    <row r="29" spans="1:12" ht="12.75">
      <c r="A29" s="2"/>
      <c r="B29" s="16"/>
      <c r="C29" s="16"/>
      <c r="D29" s="16"/>
      <c r="E29" s="16"/>
      <c r="G29" s="56"/>
      <c r="H29" s="56"/>
      <c r="I29" s="56"/>
      <c r="J29" s="56"/>
      <c r="K29" s="56"/>
      <c r="L29" s="56"/>
    </row>
    <row r="30" spans="1:12" ht="12.75">
      <c r="A30" s="2"/>
      <c r="B30" s="16"/>
      <c r="C30" s="16"/>
      <c r="D30" s="16"/>
      <c r="E30" s="16"/>
      <c r="G30" s="56"/>
      <c r="H30" s="56"/>
      <c r="I30" s="56"/>
      <c r="J30" s="56"/>
      <c r="K30" s="56"/>
      <c r="L30" s="56"/>
    </row>
    <row r="31" spans="1:12" ht="12.75">
      <c r="A31" s="2"/>
      <c r="B31" s="16"/>
      <c r="C31" s="16"/>
      <c r="D31" s="16"/>
      <c r="E31" s="16"/>
      <c r="G31" s="56"/>
      <c r="H31" s="56"/>
      <c r="I31" s="56"/>
      <c r="J31" s="56"/>
      <c r="K31" s="56"/>
      <c r="L31" s="56"/>
    </row>
    <row r="32" spans="7:12" ht="12.75">
      <c r="G32" s="56"/>
      <c r="H32" s="56"/>
      <c r="I32" s="56"/>
      <c r="J32" s="56"/>
      <c r="K32" s="56"/>
      <c r="L32" s="56"/>
    </row>
    <row r="33" spans="1:5" ht="15">
      <c r="A33" s="88" t="s">
        <v>24</v>
      </c>
      <c r="B33" s="88"/>
      <c r="C33" s="88"/>
      <c r="D33" s="88"/>
      <c r="E33" s="88"/>
    </row>
    <row r="34" spans="1:5" ht="32.25" customHeight="1">
      <c r="A34" s="100" t="s">
        <v>53</v>
      </c>
      <c r="B34" s="100"/>
      <c r="C34" s="100"/>
      <c r="D34" s="100"/>
      <c r="E34" s="100"/>
    </row>
    <row r="36" spans="1:5" ht="12.75">
      <c r="A36" s="91" t="s">
        <v>39</v>
      </c>
      <c r="B36" s="103" t="s">
        <v>40</v>
      </c>
      <c r="C36" s="104"/>
      <c r="D36" s="105"/>
      <c r="E36" s="101" t="s">
        <v>37</v>
      </c>
    </row>
    <row r="37" spans="1:5" ht="12.75">
      <c r="A37" s="92"/>
      <c r="B37" s="54" t="s">
        <v>54</v>
      </c>
      <c r="C37" s="54" t="s">
        <v>55</v>
      </c>
      <c r="D37" s="54" t="s">
        <v>56</v>
      </c>
      <c r="E37" s="102"/>
    </row>
    <row r="38" spans="1:8" ht="15" customHeight="1">
      <c r="A38" s="22" t="s">
        <v>1</v>
      </c>
      <c r="B38" s="31">
        <v>630340</v>
      </c>
      <c r="C38" s="31">
        <v>910507</v>
      </c>
      <c r="D38" s="31">
        <v>1736650</v>
      </c>
      <c r="E38" s="31">
        <f>SUM(B38:D38)</f>
        <v>3277497</v>
      </c>
      <c r="F38" s="56"/>
      <c r="G38" s="56"/>
      <c r="H38" s="55"/>
    </row>
    <row r="39" spans="1:8" ht="15" customHeight="1">
      <c r="A39" s="22" t="s">
        <v>2</v>
      </c>
      <c r="B39" s="31">
        <v>5226837</v>
      </c>
      <c r="C39" s="31">
        <v>13997926</v>
      </c>
      <c r="D39" s="31">
        <v>13071654</v>
      </c>
      <c r="E39" s="31">
        <f aca="true" t="shared" si="1" ref="E39:E54">SUM(B39:D39)</f>
        <v>32296417</v>
      </c>
      <c r="F39" s="56"/>
      <c r="G39" s="56"/>
      <c r="H39" s="55"/>
    </row>
    <row r="40" spans="1:8" ht="15" customHeight="1">
      <c r="A40" s="22" t="s">
        <v>3</v>
      </c>
      <c r="B40" s="31">
        <v>240257</v>
      </c>
      <c r="C40" s="31">
        <v>659798</v>
      </c>
      <c r="D40" s="31">
        <v>446821</v>
      </c>
      <c r="E40" s="31">
        <f t="shared" si="1"/>
        <v>1346876</v>
      </c>
      <c r="F40" s="56"/>
      <c r="G40" s="56"/>
      <c r="H40" s="55"/>
    </row>
    <row r="41" spans="1:8" ht="15" customHeight="1">
      <c r="A41" s="22" t="s">
        <v>4</v>
      </c>
      <c r="B41" s="31">
        <v>27548369</v>
      </c>
      <c r="C41" s="31">
        <v>22697681</v>
      </c>
      <c r="D41" s="31">
        <v>29843060</v>
      </c>
      <c r="E41" s="31">
        <f t="shared" si="1"/>
        <v>80089110</v>
      </c>
      <c r="F41" s="56"/>
      <c r="G41" s="56"/>
      <c r="H41" s="55"/>
    </row>
    <row r="42" spans="1:8" ht="15" customHeight="1">
      <c r="A42" s="22" t="s">
        <v>5</v>
      </c>
      <c r="B42" s="31">
        <v>4137369</v>
      </c>
      <c r="C42" s="31">
        <v>5871372</v>
      </c>
      <c r="D42" s="31">
        <v>7195552</v>
      </c>
      <c r="E42" s="31">
        <f t="shared" si="1"/>
        <v>17204293</v>
      </c>
      <c r="F42" s="56"/>
      <c r="G42" s="56"/>
      <c r="H42" s="55"/>
    </row>
    <row r="43" spans="1:8" ht="15" customHeight="1">
      <c r="A43" s="22" t="s">
        <v>6</v>
      </c>
      <c r="B43" s="31">
        <v>2012638</v>
      </c>
      <c r="C43" s="31">
        <v>2312517</v>
      </c>
      <c r="D43" s="31">
        <v>3540893</v>
      </c>
      <c r="E43" s="31">
        <f t="shared" si="1"/>
        <v>7866048</v>
      </c>
      <c r="F43" s="56"/>
      <c r="G43" s="56"/>
      <c r="H43" s="55"/>
    </row>
    <row r="44" spans="1:8" ht="15" customHeight="1">
      <c r="A44" s="22" t="s">
        <v>7</v>
      </c>
      <c r="B44" s="31">
        <v>582620</v>
      </c>
      <c r="C44" s="31">
        <v>1122708</v>
      </c>
      <c r="D44" s="31">
        <v>1500477</v>
      </c>
      <c r="E44" s="31">
        <f t="shared" si="1"/>
        <v>3205805</v>
      </c>
      <c r="F44" s="56"/>
      <c r="G44" s="56"/>
      <c r="H44" s="55"/>
    </row>
    <row r="45" spans="1:8" ht="15" customHeight="1">
      <c r="A45" s="22" t="s">
        <v>8</v>
      </c>
      <c r="B45" s="31">
        <v>1262962</v>
      </c>
      <c r="C45" s="31">
        <v>10207065</v>
      </c>
      <c r="D45" s="31">
        <v>3822532</v>
      </c>
      <c r="E45" s="31">
        <f t="shared" si="1"/>
        <v>15292559</v>
      </c>
      <c r="F45" s="56"/>
      <c r="G45" s="56"/>
      <c r="H45" s="55"/>
    </row>
    <row r="46" spans="1:8" ht="15" customHeight="1">
      <c r="A46" s="22" t="s">
        <v>9</v>
      </c>
      <c r="B46" s="31">
        <v>369016</v>
      </c>
      <c r="C46" s="31">
        <v>683444</v>
      </c>
      <c r="D46" s="31">
        <v>581073</v>
      </c>
      <c r="E46" s="31">
        <f t="shared" si="1"/>
        <v>1633533</v>
      </c>
      <c r="F46" s="56"/>
      <c r="G46" s="56"/>
      <c r="H46" s="55"/>
    </row>
    <row r="47" spans="1:8" ht="15" customHeight="1">
      <c r="A47" s="22" t="s">
        <v>10</v>
      </c>
      <c r="B47" s="31">
        <v>1067590</v>
      </c>
      <c r="C47" s="31">
        <v>1925622</v>
      </c>
      <c r="D47" s="31">
        <v>2626549</v>
      </c>
      <c r="E47" s="31">
        <f t="shared" si="1"/>
        <v>5619761</v>
      </c>
      <c r="F47" s="56"/>
      <c r="G47" s="56"/>
      <c r="H47" s="55"/>
    </row>
    <row r="48" spans="1:8" ht="15" customHeight="1">
      <c r="A48" s="22" t="s">
        <v>11</v>
      </c>
      <c r="B48" s="31">
        <v>427347</v>
      </c>
      <c r="C48" s="31">
        <v>589353</v>
      </c>
      <c r="D48" s="31">
        <v>1049373</v>
      </c>
      <c r="E48" s="31">
        <f t="shared" si="1"/>
        <v>2066073</v>
      </c>
      <c r="F48" s="56"/>
      <c r="G48" s="56"/>
      <c r="H48" s="55"/>
    </row>
    <row r="49" spans="1:8" ht="15" customHeight="1">
      <c r="A49" s="22" t="s">
        <v>12</v>
      </c>
      <c r="B49" s="31">
        <v>2844870</v>
      </c>
      <c r="C49" s="31">
        <v>2382092</v>
      </c>
      <c r="D49" s="31">
        <v>4316641</v>
      </c>
      <c r="E49" s="31">
        <f t="shared" si="1"/>
        <v>9543603</v>
      </c>
      <c r="F49" s="56"/>
      <c r="G49" s="56"/>
      <c r="H49" s="55"/>
    </row>
    <row r="50" spans="1:8" ht="15" customHeight="1">
      <c r="A50" s="22" t="s">
        <v>13</v>
      </c>
      <c r="B50" s="31">
        <v>2650111</v>
      </c>
      <c r="C50" s="31">
        <v>4276766</v>
      </c>
      <c r="D50" s="31">
        <v>4549189</v>
      </c>
      <c r="E50" s="31">
        <f t="shared" si="1"/>
        <v>11476066</v>
      </c>
      <c r="F50" s="56"/>
      <c r="G50" s="56"/>
      <c r="H50" s="55"/>
    </row>
    <row r="51" spans="1:8" ht="15" customHeight="1">
      <c r="A51" s="22" t="s">
        <v>14</v>
      </c>
      <c r="B51" s="31">
        <v>3772803</v>
      </c>
      <c r="C51" s="31">
        <v>4635440</v>
      </c>
      <c r="D51" s="31">
        <v>4671783</v>
      </c>
      <c r="E51" s="31">
        <f t="shared" si="1"/>
        <v>13080026</v>
      </c>
      <c r="F51" s="56"/>
      <c r="G51" s="56"/>
      <c r="H51" s="55"/>
    </row>
    <row r="52" spans="1:8" ht="15" customHeight="1">
      <c r="A52" s="22" t="s">
        <v>15</v>
      </c>
      <c r="B52" s="31">
        <v>218445</v>
      </c>
      <c r="C52" s="31">
        <v>228379</v>
      </c>
      <c r="D52" s="31">
        <v>367809</v>
      </c>
      <c r="E52" s="31">
        <f t="shared" si="1"/>
        <v>814633</v>
      </c>
      <c r="F52" s="56"/>
      <c r="G52" s="56"/>
      <c r="H52" s="55"/>
    </row>
    <row r="53" spans="1:8" ht="15" customHeight="1">
      <c r="A53" s="22" t="s">
        <v>16</v>
      </c>
      <c r="B53" s="31">
        <v>1568111</v>
      </c>
      <c r="C53" s="31">
        <v>2885932</v>
      </c>
      <c r="D53" s="31">
        <v>3507284</v>
      </c>
      <c r="E53" s="31">
        <f t="shared" si="1"/>
        <v>7961327</v>
      </c>
      <c r="F53" s="56"/>
      <c r="G53" s="56"/>
      <c r="H53" s="55"/>
    </row>
    <row r="54" spans="1:8" ht="15" customHeight="1">
      <c r="A54" s="24" t="s">
        <v>17</v>
      </c>
      <c r="B54" s="32">
        <v>812891</v>
      </c>
      <c r="C54" s="32">
        <v>2817516</v>
      </c>
      <c r="D54" s="32">
        <v>1957004</v>
      </c>
      <c r="E54" s="32">
        <f t="shared" si="1"/>
        <v>5587411</v>
      </c>
      <c r="F54" s="56"/>
      <c r="G54" s="56"/>
      <c r="H54" s="55"/>
    </row>
    <row r="55" spans="1:8" ht="15" customHeight="1">
      <c r="A55" s="26" t="s">
        <v>37</v>
      </c>
      <c r="B55" s="38">
        <f>SUM(B38:B54)</f>
        <v>55372576</v>
      </c>
      <c r="C55" s="38">
        <f>SUM(C38:C54)</f>
        <v>78204118</v>
      </c>
      <c r="D55" s="38">
        <f>SUM(D38:D54)</f>
        <v>84784344</v>
      </c>
      <c r="E55" s="38">
        <f>SUM(E38:E54)</f>
        <v>218361038</v>
      </c>
      <c r="H55" s="55"/>
    </row>
    <row r="56" spans="1:5" ht="12.75">
      <c r="A56" s="2"/>
      <c r="B56" s="16"/>
      <c r="C56" s="16"/>
      <c r="D56" s="16"/>
      <c r="E56" s="16"/>
    </row>
    <row r="57" spans="1:5" ht="12.75">
      <c r="A57" s="2"/>
      <c r="B57" s="16"/>
      <c r="C57" s="16"/>
      <c r="D57" s="16"/>
      <c r="E57" s="16"/>
    </row>
    <row r="58" spans="1:5" ht="12.75" hidden="1">
      <c r="A58" s="2"/>
      <c r="B58" s="16"/>
      <c r="C58" s="16"/>
      <c r="D58" s="16"/>
      <c r="E58" s="16"/>
    </row>
    <row r="59" spans="1:5" ht="12.75" hidden="1">
      <c r="A59" s="84"/>
      <c r="B59" s="84"/>
      <c r="C59" s="84"/>
      <c r="D59" s="84"/>
      <c r="E59" s="84"/>
    </row>
    <row r="60" spans="1:5" ht="15" hidden="1">
      <c r="A60" s="89" t="s">
        <v>32</v>
      </c>
      <c r="B60" s="89"/>
      <c r="C60" s="89"/>
      <c r="D60" s="89"/>
      <c r="E60" s="89"/>
    </row>
    <row r="61" spans="1:5" ht="15" hidden="1">
      <c r="A61" s="66"/>
      <c r="B61" s="66"/>
      <c r="C61" s="66"/>
      <c r="D61" s="66"/>
      <c r="E61" s="66"/>
    </row>
    <row r="62" spans="1:5" ht="15" hidden="1">
      <c r="A62" s="66"/>
      <c r="B62" s="66"/>
      <c r="C62" s="66"/>
      <c r="D62" s="66"/>
      <c r="E62" s="66"/>
    </row>
    <row r="63" spans="1:5" ht="15" hidden="1">
      <c r="A63" s="67"/>
      <c r="B63" s="67"/>
      <c r="C63" s="67"/>
      <c r="D63" s="67"/>
      <c r="E63" s="67"/>
    </row>
    <row r="64" spans="1:5" ht="15" hidden="1">
      <c r="A64" s="88" t="s">
        <v>58</v>
      </c>
      <c r="B64" s="88"/>
      <c r="C64" s="88"/>
      <c r="D64" s="88"/>
      <c r="E64" s="88"/>
    </row>
    <row r="65" ht="12.75" hidden="1"/>
    <row r="66" ht="12.75" hidden="1"/>
    <row r="67" ht="12.75" hidden="1"/>
    <row r="68" ht="12.75" hidden="1"/>
  </sheetData>
  <sheetProtection/>
  <mergeCells count="13">
    <mergeCell ref="E36:E37"/>
    <mergeCell ref="A59:E59"/>
    <mergeCell ref="A60:E60"/>
    <mergeCell ref="A6:E6"/>
    <mergeCell ref="A7:E7"/>
    <mergeCell ref="A9:A10"/>
    <mergeCell ref="E9:E10"/>
    <mergeCell ref="A33:E33"/>
    <mergeCell ref="A64:E64"/>
    <mergeCell ref="B9:D9"/>
    <mergeCell ref="B36:D36"/>
    <mergeCell ref="A34:E34"/>
    <mergeCell ref="A36:A37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36 B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2022-04-01T19:36:47Z</cp:lastPrinted>
  <dcterms:created xsi:type="dcterms:W3CDTF">2005-08-12T18:32:02Z</dcterms:created>
  <dcterms:modified xsi:type="dcterms:W3CDTF">2022-04-04T15:44:40Z</dcterms:modified>
  <cp:category/>
  <cp:version/>
  <cp:contentType/>
  <cp:contentStatus/>
</cp:coreProperties>
</file>