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arciar\Downloads\CUENTA PUBLICA 2022 FORMULARIOS\PODER EJECUTIVO\04 LDF\"/>
    </mc:Choice>
  </mc:AlternateContent>
  <bookViews>
    <workbookView xWindow="0" yWindow="0" windowWidth="15345" windowHeight="4035"/>
  </bookViews>
  <sheets>
    <sheet name="Hoja1" sheetId="1" r:id="rId1"/>
  </sheets>
  <definedNames>
    <definedName name="_xlnm.Print_Titles" localSheetId="0">Hoja1!$1:$4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3" i="1" s="1"/>
  <c r="D49" i="1"/>
  <c r="D47" i="1" s="1"/>
  <c r="D52" i="1" s="1"/>
  <c r="D53" i="1" s="1"/>
  <c r="C49" i="1"/>
  <c r="C47" i="1" s="1"/>
  <c r="C52" i="1" s="1"/>
  <c r="C53" i="1" s="1"/>
  <c r="B42" i="1"/>
  <c r="B43" i="1" s="1"/>
  <c r="D39" i="1"/>
  <c r="D37" i="1" s="1"/>
  <c r="D42" i="1" s="1"/>
  <c r="D43" i="1" s="1"/>
  <c r="C39" i="1"/>
  <c r="C37" i="1" s="1"/>
  <c r="C42" i="1" s="1"/>
  <c r="C43" i="1" s="1"/>
  <c r="D32" i="1"/>
  <c r="C32" i="1"/>
  <c r="D31" i="1"/>
  <c r="C31" i="1"/>
  <c r="C30" i="1" s="1"/>
  <c r="B30" i="1"/>
  <c r="D28" i="1"/>
  <c r="D27" i="1" s="1"/>
  <c r="C28" i="1"/>
  <c r="B28" i="1"/>
  <c r="C27" i="1"/>
  <c r="B27" i="1"/>
  <c r="D21" i="1"/>
  <c r="C21" i="1"/>
  <c r="B21" i="1"/>
  <c r="D15" i="1"/>
  <c r="D14" i="1" s="1"/>
  <c r="C15" i="1"/>
  <c r="C14" i="1" s="1"/>
  <c r="B15" i="1"/>
  <c r="D13" i="1"/>
  <c r="C13" i="1"/>
  <c r="D12" i="1"/>
  <c r="C12" i="1"/>
  <c r="B11" i="1"/>
  <c r="D9" i="1"/>
  <c r="C9" i="1"/>
  <c r="D8" i="1"/>
  <c r="C8" i="1"/>
  <c r="B7" i="1"/>
  <c r="B33" i="1" l="1"/>
  <c r="C33" i="1"/>
  <c r="C10" i="1" s="1"/>
  <c r="C7" i="1"/>
  <c r="B17" i="1"/>
  <c r="B18" i="1" s="1"/>
  <c r="B19" i="1" s="1"/>
  <c r="B24" i="1" s="1"/>
  <c r="D11" i="1"/>
  <c r="D30" i="1"/>
  <c r="D33" i="1" s="1"/>
  <c r="D10" i="1" s="1"/>
  <c r="D7" i="1" s="1"/>
  <c r="C11" i="1"/>
  <c r="D17" i="1" l="1"/>
  <c r="D18" i="1" s="1"/>
  <c r="D19" i="1" s="1"/>
  <c r="D24" i="1" s="1"/>
  <c r="C17" i="1"/>
  <c r="C18" i="1" s="1"/>
  <c r="C19" i="1" s="1"/>
  <c r="C24" i="1" s="1"/>
</calcChain>
</file>

<file path=xl/sharedStrings.xml><?xml version="1.0" encoding="utf-8"?>
<sst xmlns="http://schemas.openxmlformats.org/spreadsheetml/2006/main" count="72" uniqueCount="53">
  <si>
    <t>Gobierno del Estado de Tabsco-Poder Ejecutivo</t>
  </si>
  <si>
    <t>Balance Presupuestario - LDF</t>
  </si>
  <si>
    <t xml:space="preserve">Del 1 de enero al 31 diciembre del 2022 </t>
  </si>
  <si>
    <t>(Pesos)</t>
  </si>
  <si>
    <t>Concepto (c)</t>
  </si>
  <si>
    <t>Estimado/</t>
  </si>
  <si>
    <t>Devengado</t>
  </si>
  <si>
    <t>Recaudado /</t>
  </si>
  <si>
    <t>Aprobado (d)</t>
  </si>
  <si>
    <t>Pagado</t>
  </si>
  <si>
    <r>
      <t> </t>
    </r>
    <r>
      <rPr>
        <b/>
        <sz val="9"/>
        <color rgb="FF000000"/>
        <rFont val="Arial"/>
        <family val="2"/>
      </rPr>
      <t>A. Ingresos Totales (A = A1+A2+A3)</t>
    </r>
  </si>
  <si>
    <t>    A1. Ingresos de Libre Disposición</t>
  </si>
  <si>
    <t>    A2. Transferencias Federales Etiquetadas</t>
  </si>
  <si>
    <t>    A3. Financiamiento Neto</t>
  </si>
  <si>
    <r>
      <t> 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</si>
  <si>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    B1. Gasto no Etiquetado (sin incluir Amortizacion de la Deuda Pública)</t>
  </si>
  <si>
    <t>    B2. Gasto Etiquetado (sin incluir Amortizacion de la Deuda Pública)</t>
  </si>
  <si>
    <r>
      <t> </t>
    </r>
    <r>
      <rPr>
        <b/>
        <sz val="9"/>
        <color rgb="FF000000"/>
        <rFont val="Arial"/>
        <family val="2"/>
      </rPr>
      <t>C. Remanentes del Ejercicio Anterior ( C = C1 + C2 )</t>
    </r>
  </si>
  <si>
    <t>    C1. Remanentes de Ingresos de Libre Disposición aplicados en el periodo</t>
  </si>
  <si>
    <t>    C2. Remanentes de Transferencias Federales Etiquetadas aplicados en el periodo</t>
  </si>
  <si>
    <t xml:space="preserve"> I. Balance Presupuestario (I = A – B + C)  </t>
  </si>
  <si>
    <t> II. Balance Presupuestario sin Financiamiento Neto (II = I - A3)</t>
  </si>
  <si>
    <t> III. Balance Presupuestario sin Financiamiento Neto y sin Remanentes del Ejercicio Anterior (III= II - C)</t>
  </si>
  <si>
    <t>Concepto</t>
  </si>
  <si>
    <t>Aprobado</t>
  </si>
  <si>
    <t> E. Intereses, Comisiones y Gastos de la Deuda (E = E1+E2)</t>
  </si>
  <si>
    <t>    E1. Intereses, Comisiones y Gastos de la Deuda con Gasto No Etiquetado</t>
  </si>
  <si>
    <t>    E2. Intereses, Comisiones y Gastos de la Deuda con Gasto Etiquetado</t>
  </si>
  <si>
    <t> IV. Balance Primario (IV = III + E)</t>
  </si>
  <si>
    <t xml:space="preserve">Recaudado / </t>
  </si>
  <si>
    <t>F. Financiamiento (F = F1 + F2)</t>
  </si>
  <si>
    <t>   F1. Financiamiento con Fuente de Pago de Ingresos de Libre Disposición</t>
  </si>
  <si>
    <t>   F2. Financiamiento con Fuente de Pago de Transferencias Federales Etiquetadas</t>
  </si>
  <si>
    <t>G. Amortización de la Deuda (G = G1 + G2)</t>
  </si>
  <si>
    <t>    G1. Amortizacion de la Deuda Pública con Gasto No Etiquetado</t>
  </si>
  <si>
    <t>    G2. Amortizacion de la Deuda Pública con Gasto Etiquetado</t>
  </si>
  <si>
    <t>A3. Financiamiento Neto (A3 = F – G )</t>
  </si>
  <si>
    <t xml:space="preserve"> A1. Ingresos de Libre Disposición </t>
  </si>
  <si>
    <t> A3.1 Financiamiento Neto con Fuente de Pago de Ingresos de Libre Disposición (A3.1 = F1 – G1)</t>
  </si>
  <si>
    <t>    F1. Financiamiento con Fuente de Pago de Ingresos de Libre Disposición</t>
  </si>
  <si>
    <t>    G1. Amortización de la Deuda Pública con Gasto No Etiquetado</t>
  </si>
  <si>
    <t> 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</si>
  <si>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</si>
  <si>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</si>
  <si>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</si>
  <si>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 A2. Transferencias Federales Etiquetadas</t>
  </si>
  <si>
    <t> A3.2 Financiamiento Neto con Fuente de Pago de Transferencias Federales Etiquetadas (A3.2 = F2 – G2)</t>
  </si>
  <si>
    <t>    F2. Financiamiento con Fuente de Pago de Transferencias Federales Etiquetadas</t>
  </si>
  <si>
    <t>    G2. Amortización de la Deuda Pública con Gasto Etiquetado</t>
  </si>
  <si>
    <t> B2. Gasto Etiquetado (sin incluir Amortización de la Deuda Pública)</t>
  </si>
  <si>
    <t> C2. Remanentes de Transferencias Federales Etiquetadas aplicados en el periodo</t>
  </si>
  <si>
    <t> VII. Balance Presupuestario de Recursos Etiquetados (VII = A2 + A3.2 – B2 + C2)</t>
  </si>
  <si>
    <t> 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</si>
</sst>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vertAlign val="superscript"/>
      <sz val="9"/>
      <color rgb="FF000000"/>
      <name val="Arial"/>
      <family val="2"/>
    </font>
    <font>
      <sz val="9"/>
      <color rgb="FF000000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3" fontId="3" fillId="0" borderId="5" xfId="0" applyNumberFormat="1" applyFont="1" applyFill="1" applyBorder="1" applyAlignment="1">
      <alignment horizontal="right" wrapText="1"/>
    </xf>
    <xf numFmtId="3" fontId="5" fillId="0" borderId="5" xfId="0" applyNumberFormat="1" applyFont="1" applyFill="1" applyBorder="1" applyAlignment="1"/>
    <xf numFmtId="3" fontId="4" fillId="0" borderId="5" xfId="0" applyNumberFormat="1" applyFont="1" applyFill="1" applyBorder="1" applyAlignment="1">
      <alignment horizontal="right" wrapText="1"/>
    </xf>
    <xf numFmtId="0" fontId="5" fillId="0" borderId="5" xfId="0" applyFont="1" applyFill="1" applyBorder="1" applyAlignment="1"/>
    <xf numFmtId="0" fontId="3" fillId="0" borderId="5" xfId="0" applyFont="1" applyFill="1" applyBorder="1" applyAlignment="1">
      <alignment horizontal="right" wrapText="1"/>
    </xf>
    <xf numFmtId="164" fontId="3" fillId="0" borderId="5" xfId="1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center" wrapText="1"/>
    </xf>
    <xf numFmtId="164" fontId="4" fillId="0" borderId="5" xfId="1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7" fillId="3" borderId="5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wrapText="1"/>
    </xf>
    <xf numFmtId="3" fontId="4" fillId="3" borderId="3" xfId="0" applyNumberFormat="1" applyFont="1" applyFill="1" applyBorder="1" applyAlignment="1">
      <alignment horizontal="right" wrapText="1"/>
    </xf>
    <xf numFmtId="165" fontId="5" fillId="4" borderId="3" xfId="1" applyNumberFormat="1" applyFont="1" applyFill="1" applyBorder="1" applyAlignment="1"/>
    <xf numFmtId="3" fontId="4" fillId="3" borderId="5" xfId="0" applyNumberFormat="1" applyFont="1" applyFill="1" applyBorder="1" applyAlignment="1">
      <alignment horizontal="right" wrapText="1"/>
    </xf>
    <xf numFmtId="165" fontId="5" fillId="0" borderId="5" xfId="1" applyNumberFormat="1" applyFont="1" applyFill="1" applyBorder="1" applyAlignment="1"/>
    <xf numFmtId="0" fontId="5" fillId="3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165" fontId="8" fillId="0" borderId="5" xfId="1" applyNumberFormat="1" applyFont="1" applyFill="1" applyBorder="1" applyAlignment="1"/>
    <xf numFmtId="3" fontId="9" fillId="3" borderId="3" xfId="0" applyNumberFormat="1" applyFont="1" applyFill="1" applyBorder="1" applyAlignment="1">
      <alignment vertical="top" wrapText="1"/>
    </xf>
    <xf numFmtId="3" fontId="9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vertical="center"/>
    </xf>
    <xf numFmtId="43" fontId="5" fillId="0" borderId="5" xfId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714376</xdr:colOff>
      <xdr:row>0</xdr:row>
      <xdr:rowOff>28576</xdr:rowOff>
    </xdr:from>
    <xdr:to>
      <xdr:col>3</xdr:col>
      <xdr:colOff>1076326</xdr:colOff>
      <xdr:row>3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1" y="28576"/>
          <a:ext cx="1524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Normal="100" workbookViewId="0">
      <selection activeCell="A4" sqref="A4:D4"/>
    </sheetView>
  </sheetViews>
  <sheetFormatPr baseColWidth="10" defaultRowHeight="15" x14ac:dyDescent="0.25"/>
  <cols>
    <col min="1" max="1" width="70.5703125" customWidth="1"/>
    <col min="2" max="2" width="17" customWidth="1"/>
    <col min="3" max="3" width="17.42578125" customWidth="1"/>
    <col min="4" max="4" width="16.42578125" customWidth="1"/>
  </cols>
  <sheetData>
    <row r="1" spans="1:4" x14ac:dyDescent="0.25">
      <c r="A1" s="49" t="s">
        <v>0</v>
      </c>
      <c r="B1" s="49"/>
      <c r="C1" s="49"/>
      <c r="D1" s="49"/>
    </row>
    <row r="2" spans="1:4" x14ac:dyDescent="0.25">
      <c r="A2" s="49" t="s">
        <v>1</v>
      </c>
      <c r="B2" s="49"/>
      <c r="C2" s="49"/>
      <c r="D2" s="49"/>
    </row>
    <row r="3" spans="1:4" x14ac:dyDescent="0.25">
      <c r="A3" s="49" t="s">
        <v>2</v>
      </c>
      <c r="B3" s="49"/>
      <c r="C3" s="49"/>
      <c r="D3" s="49"/>
    </row>
    <row r="4" spans="1:4" x14ac:dyDescent="0.25">
      <c r="A4" s="50" t="s">
        <v>3</v>
      </c>
      <c r="B4" s="50"/>
      <c r="C4" s="50"/>
      <c r="D4" s="50"/>
    </row>
    <row r="5" spans="1:4" x14ac:dyDescent="0.25">
      <c r="A5" s="46" t="s">
        <v>4</v>
      </c>
      <c r="B5" s="43" t="s">
        <v>5</v>
      </c>
      <c r="C5" s="47" t="s">
        <v>6</v>
      </c>
      <c r="D5" s="43" t="s">
        <v>7</v>
      </c>
    </row>
    <row r="6" spans="1:4" x14ac:dyDescent="0.25">
      <c r="A6" s="46"/>
      <c r="B6" s="44" t="s">
        <v>8</v>
      </c>
      <c r="C6" s="48"/>
      <c r="D6" s="44" t="s">
        <v>9</v>
      </c>
    </row>
    <row r="7" spans="1:4" x14ac:dyDescent="0.25">
      <c r="A7" s="38" t="s">
        <v>10</v>
      </c>
      <c r="B7" s="1">
        <f>+B8+B9+B10</f>
        <v>55699115018</v>
      </c>
      <c r="C7" s="1">
        <f>+C8+C9+C10</f>
        <v>64169597325</v>
      </c>
      <c r="D7" s="1">
        <f>+D8+D9+D10</f>
        <v>64169597325</v>
      </c>
    </row>
    <row r="8" spans="1:4" x14ac:dyDescent="0.25">
      <c r="A8" s="38" t="s">
        <v>11</v>
      </c>
      <c r="B8" s="2">
        <v>31052607017</v>
      </c>
      <c r="C8" s="3">
        <f>C36</f>
        <v>36256682390</v>
      </c>
      <c r="D8" s="3">
        <f>D36</f>
        <v>36256682390</v>
      </c>
    </row>
    <row r="9" spans="1:4" x14ac:dyDescent="0.25">
      <c r="A9" s="38" t="s">
        <v>12</v>
      </c>
      <c r="B9" s="2">
        <v>24901837939</v>
      </c>
      <c r="C9" s="3">
        <f>+C46</f>
        <v>28168244873</v>
      </c>
      <c r="D9" s="3">
        <f>+D46</f>
        <v>28168244873</v>
      </c>
    </row>
    <row r="10" spans="1:4" x14ac:dyDescent="0.25">
      <c r="A10" s="38" t="s">
        <v>13</v>
      </c>
      <c r="B10" s="4">
        <v>-255329938</v>
      </c>
      <c r="C10" s="3">
        <f>+C33</f>
        <v>-255329938</v>
      </c>
      <c r="D10" s="3">
        <f>+D33</f>
        <v>-255329938</v>
      </c>
    </row>
    <row r="11" spans="1:4" x14ac:dyDescent="0.25">
      <c r="A11" s="39" t="s">
        <v>14</v>
      </c>
      <c r="B11" s="1">
        <f>+B12+B13</f>
        <v>55699115018</v>
      </c>
      <c r="C11" s="1">
        <f>+C12+C13</f>
        <v>64455761842</v>
      </c>
      <c r="D11" s="1">
        <f>+D12+D13</f>
        <v>62163343060</v>
      </c>
    </row>
    <row r="12" spans="1:4" x14ac:dyDescent="0.25">
      <c r="A12" s="38" t="s">
        <v>15</v>
      </c>
      <c r="B12" s="3">
        <v>30905468312</v>
      </c>
      <c r="C12" s="3">
        <f>+C40</f>
        <v>36149082068</v>
      </c>
      <c r="D12" s="3">
        <f>+D40</f>
        <v>34012424995</v>
      </c>
    </row>
    <row r="13" spans="1:4" x14ac:dyDescent="0.25">
      <c r="A13" s="38" t="s">
        <v>16</v>
      </c>
      <c r="B13" s="3">
        <v>24793646706</v>
      </c>
      <c r="C13" s="3">
        <f>+C50</f>
        <v>28306679774</v>
      </c>
      <c r="D13" s="3">
        <f>D50</f>
        <v>28150918065</v>
      </c>
    </row>
    <row r="14" spans="1:4" x14ac:dyDescent="0.25">
      <c r="A14" s="38" t="s">
        <v>17</v>
      </c>
      <c r="B14" s="5"/>
      <c r="C14" s="6">
        <f>+C15+C16</f>
        <v>1072307929</v>
      </c>
      <c r="D14" s="7">
        <f>+D15+D16</f>
        <v>985257726</v>
      </c>
    </row>
    <row r="15" spans="1:4" x14ac:dyDescent="0.25">
      <c r="A15" s="38" t="s">
        <v>18</v>
      </c>
      <c r="B15" s="5">
        <f>+B41</f>
        <v>0</v>
      </c>
      <c r="C15" s="8">
        <f>+C41</f>
        <v>200293461</v>
      </c>
      <c r="D15" s="9">
        <f>+D41</f>
        <v>200293461</v>
      </c>
    </row>
    <row r="16" spans="1:4" x14ac:dyDescent="0.25">
      <c r="A16" s="38" t="s">
        <v>19</v>
      </c>
      <c r="B16" s="10"/>
      <c r="C16" s="3">
        <v>872014468</v>
      </c>
      <c r="D16" s="3">
        <v>784964265</v>
      </c>
    </row>
    <row r="17" spans="1:4" x14ac:dyDescent="0.25">
      <c r="A17" s="39" t="s">
        <v>20</v>
      </c>
      <c r="B17" s="1">
        <f>+B7-B11+B14</f>
        <v>0</v>
      </c>
      <c r="C17" s="1">
        <f>+C7-C11+C14</f>
        <v>786143412</v>
      </c>
      <c r="D17" s="1">
        <f>+D7-D11+D14</f>
        <v>2991511991</v>
      </c>
    </row>
    <row r="18" spans="1:4" x14ac:dyDescent="0.25">
      <c r="A18" s="39" t="s">
        <v>21</v>
      </c>
      <c r="B18" s="1">
        <f>+B17-B10</f>
        <v>255329938</v>
      </c>
      <c r="C18" s="1">
        <f>+C17-C10</f>
        <v>1041473350</v>
      </c>
      <c r="D18" s="1">
        <f>+D17-D10</f>
        <v>3246841929</v>
      </c>
    </row>
    <row r="19" spans="1:4" ht="24.75" x14ac:dyDescent="0.25">
      <c r="A19" s="40" t="s">
        <v>22</v>
      </c>
      <c r="B19" s="11">
        <f>+B18-B14</f>
        <v>255329938</v>
      </c>
      <c r="C19" s="11">
        <f>+C18-C14</f>
        <v>-30834579</v>
      </c>
      <c r="D19" s="11">
        <f>+D18-D14</f>
        <v>2261584203</v>
      </c>
    </row>
    <row r="20" spans="1:4" ht="19.5" customHeight="1" x14ac:dyDescent="0.25">
      <c r="A20" s="45" t="s">
        <v>23</v>
      </c>
      <c r="B20" s="43" t="s">
        <v>24</v>
      </c>
      <c r="C20" s="43" t="s">
        <v>6</v>
      </c>
      <c r="D20" s="43" t="s">
        <v>9</v>
      </c>
    </row>
    <row r="21" spans="1:4" x14ac:dyDescent="0.25">
      <c r="A21" s="39" t="s">
        <v>25</v>
      </c>
      <c r="B21" s="1">
        <f>+B22+B23</f>
        <v>470219098</v>
      </c>
      <c r="C21" s="1">
        <f>+C22+C23</f>
        <v>493429898</v>
      </c>
      <c r="D21" s="1">
        <f>+D22+D23</f>
        <v>493429898</v>
      </c>
    </row>
    <row r="22" spans="1:4" x14ac:dyDescent="0.25">
      <c r="A22" s="38" t="s">
        <v>26</v>
      </c>
      <c r="B22" s="12">
        <v>354998812</v>
      </c>
      <c r="C22" s="12">
        <v>382106978</v>
      </c>
      <c r="D22" s="12">
        <v>382106978</v>
      </c>
    </row>
    <row r="23" spans="1:4" x14ac:dyDescent="0.25">
      <c r="A23" s="38" t="s">
        <v>27</v>
      </c>
      <c r="B23" s="12">
        <v>115220286</v>
      </c>
      <c r="C23" s="12">
        <v>111322920</v>
      </c>
      <c r="D23" s="12">
        <v>111322920</v>
      </c>
    </row>
    <row r="24" spans="1:4" x14ac:dyDescent="0.25">
      <c r="A24" s="39" t="s">
        <v>28</v>
      </c>
      <c r="B24" s="1">
        <f>+B19+B21</f>
        <v>725549036</v>
      </c>
      <c r="C24" s="1">
        <f>+C19+C21</f>
        <v>462595319</v>
      </c>
      <c r="D24" s="1">
        <f>+D19+D21</f>
        <v>2755014101</v>
      </c>
    </row>
    <row r="25" spans="1:4" x14ac:dyDescent="0.25">
      <c r="A25" s="47" t="s">
        <v>23</v>
      </c>
      <c r="B25" s="43" t="s">
        <v>5</v>
      </c>
      <c r="C25" s="46" t="s">
        <v>6</v>
      </c>
      <c r="D25" s="43" t="s">
        <v>29</v>
      </c>
    </row>
    <row r="26" spans="1:4" ht="8.25" customHeight="1" x14ac:dyDescent="0.25">
      <c r="A26" s="48"/>
      <c r="B26" s="44" t="s">
        <v>24</v>
      </c>
      <c r="C26" s="46"/>
      <c r="D26" s="44" t="s">
        <v>9</v>
      </c>
    </row>
    <row r="27" spans="1:4" x14ac:dyDescent="0.25">
      <c r="A27" s="39" t="s">
        <v>30</v>
      </c>
      <c r="B27" s="10">
        <f>+B28+B29</f>
        <v>0</v>
      </c>
      <c r="C27" s="10">
        <f>+C28+C29</f>
        <v>0</v>
      </c>
      <c r="D27" s="10">
        <f>+D28+D29</f>
        <v>0</v>
      </c>
    </row>
    <row r="28" spans="1:4" x14ac:dyDescent="0.25">
      <c r="A28" s="38" t="s">
        <v>31</v>
      </c>
      <c r="B28" s="13">
        <f>+B38</f>
        <v>0</v>
      </c>
      <c r="C28" s="13">
        <f>+C38</f>
        <v>0</v>
      </c>
      <c r="D28" s="14">
        <f>+D38</f>
        <v>0</v>
      </c>
    </row>
    <row r="29" spans="1:4" x14ac:dyDescent="0.25">
      <c r="A29" s="38" t="s">
        <v>32</v>
      </c>
      <c r="B29" s="15">
        <v>0</v>
      </c>
      <c r="C29" s="15">
        <v>0</v>
      </c>
      <c r="D29" s="16">
        <v>0</v>
      </c>
    </row>
    <row r="30" spans="1:4" x14ac:dyDescent="0.25">
      <c r="A30" s="39" t="s">
        <v>33</v>
      </c>
      <c r="B30" s="9">
        <f>+B31+B32</f>
        <v>255329938</v>
      </c>
      <c r="C30" s="9">
        <f>+C31+C32</f>
        <v>255329938</v>
      </c>
      <c r="D30" s="9">
        <f>+D31+D32</f>
        <v>255329938</v>
      </c>
    </row>
    <row r="31" spans="1:4" x14ac:dyDescent="0.25">
      <c r="A31" s="38" t="s">
        <v>34</v>
      </c>
      <c r="B31" s="17">
        <v>147138705</v>
      </c>
      <c r="C31" s="13">
        <f>+B31</f>
        <v>147138705</v>
      </c>
      <c r="D31" s="13">
        <f>+B31</f>
        <v>147138705</v>
      </c>
    </row>
    <row r="32" spans="1:4" x14ac:dyDescent="0.25">
      <c r="A32" s="38" t="s">
        <v>35</v>
      </c>
      <c r="B32" s="17">
        <v>108191233</v>
      </c>
      <c r="C32" s="13">
        <f>+B32</f>
        <v>108191233</v>
      </c>
      <c r="D32" s="13">
        <f>+B32</f>
        <v>108191233</v>
      </c>
    </row>
    <row r="33" spans="1:4" x14ac:dyDescent="0.25">
      <c r="A33" s="40" t="s">
        <v>36</v>
      </c>
      <c r="B33" s="18">
        <f>+B27-B30</f>
        <v>-255329938</v>
      </c>
      <c r="C33" s="18">
        <f>+C27-C30</f>
        <v>-255329938</v>
      </c>
      <c r="D33" s="18">
        <f>+D27-D30</f>
        <v>-255329938</v>
      </c>
    </row>
    <row r="34" spans="1:4" x14ac:dyDescent="0.25">
      <c r="A34" s="47" t="s">
        <v>23</v>
      </c>
      <c r="B34" s="43" t="s">
        <v>5</v>
      </c>
      <c r="C34" s="46" t="s">
        <v>6</v>
      </c>
      <c r="D34" s="43" t="s">
        <v>29</v>
      </c>
    </row>
    <row r="35" spans="1:4" x14ac:dyDescent="0.25">
      <c r="A35" s="48"/>
      <c r="B35" s="44" t="s">
        <v>24</v>
      </c>
      <c r="C35" s="46"/>
      <c r="D35" s="44" t="s">
        <v>9</v>
      </c>
    </row>
    <row r="36" spans="1:4" x14ac:dyDescent="0.25">
      <c r="A36" s="41" t="s">
        <v>37</v>
      </c>
      <c r="B36" s="19">
        <v>31052607017</v>
      </c>
      <c r="C36" s="20">
        <v>36256682390</v>
      </c>
      <c r="D36" s="20">
        <v>36256682390</v>
      </c>
    </row>
    <row r="37" spans="1:4" ht="24.75" x14ac:dyDescent="0.25">
      <c r="A37" s="38" t="s">
        <v>38</v>
      </c>
      <c r="B37" s="21">
        <v>-147138705</v>
      </c>
      <c r="C37" s="22">
        <f>C38-C39</f>
        <v>-147138705</v>
      </c>
      <c r="D37" s="22">
        <f>D38-D39</f>
        <v>-147138705</v>
      </c>
    </row>
    <row r="38" spans="1:4" x14ac:dyDescent="0.25">
      <c r="A38" s="38" t="s">
        <v>39</v>
      </c>
      <c r="B38" s="23">
        <v>0</v>
      </c>
      <c r="C38" s="3">
        <v>0</v>
      </c>
      <c r="D38" s="24">
        <v>0</v>
      </c>
    </row>
    <row r="39" spans="1:4" x14ac:dyDescent="0.25">
      <c r="A39" s="38" t="s">
        <v>40</v>
      </c>
      <c r="B39" s="21">
        <v>147138705</v>
      </c>
      <c r="C39" s="3">
        <f>+B39</f>
        <v>147138705</v>
      </c>
      <c r="D39" s="3">
        <f>+B39</f>
        <v>147138705</v>
      </c>
    </row>
    <row r="40" spans="1:4" x14ac:dyDescent="0.25">
      <c r="A40" s="38" t="s">
        <v>41</v>
      </c>
      <c r="B40" s="2">
        <v>30905468312</v>
      </c>
      <c r="C40" s="2">
        <v>36149082068</v>
      </c>
      <c r="D40" s="2">
        <v>34012424995</v>
      </c>
    </row>
    <row r="41" spans="1:4" x14ac:dyDescent="0.25">
      <c r="A41" s="38" t="s">
        <v>42</v>
      </c>
      <c r="B41" s="3">
        <v>0</v>
      </c>
      <c r="C41" s="22">
        <v>200293461</v>
      </c>
      <c r="D41" s="22">
        <v>200293461</v>
      </c>
    </row>
    <row r="42" spans="1:4" x14ac:dyDescent="0.25">
      <c r="A42" s="39" t="s">
        <v>43</v>
      </c>
      <c r="B42" s="1">
        <f>+B36+B37-B40+B41</f>
        <v>0</v>
      </c>
      <c r="C42" s="1">
        <f>C36+C37-C40+C41</f>
        <v>160755078</v>
      </c>
      <c r="D42" s="25">
        <f>D36+D37-D40+D41</f>
        <v>2297412151</v>
      </c>
    </row>
    <row r="43" spans="1:4" ht="24.75" x14ac:dyDescent="0.25">
      <c r="A43" s="40" t="s">
        <v>44</v>
      </c>
      <c r="B43" s="11">
        <f>+B42-B37</f>
        <v>147138705</v>
      </c>
      <c r="C43" s="11">
        <f>C42-C37</f>
        <v>307893783</v>
      </c>
      <c r="D43" s="11">
        <f>D42-D37</f>
        <v>2444550856</v>
      </c>
    </row>
    <row r="44" spans="1:4" x14ac:dyDescent="0.25">
      <c r="A44" s="47" t="s">
        <v>23</v>
      </c>
      <c r="B44" s="43" t="s">
        <v>5</v>
      </c>
      <c r="C44" s="46" t="s">
        <v>6</v>
      </c>
      <c r="D44" s="43" t="s">
        <v>29</v>
      </c>
    </row>
    <row r="45" spans="1:4" x14ac:dyDescent="0.25">
      <c r="A45" s="48"/>
      <c r="B45" s="44" t="s">
        <v>24</v>
      </c>
      <c r="C45" s="46"/>
      <c r="D45" s="44" t="s">
        <v>9</v>
      </c>
    </row>
    <row r="46" spans="1:4" x14ac:dyDescent="0.25">
      <c r="A46" s="41" t="s">
        <v>45</v>
      </c>
      <c r="B46" s="19">
        <v>24901837939</v>
      </c>
      <c r="C46" s="26">
        <v>28168244873</v>
      </c>
      <c r="D46" s="26">
        <v>28168244873</v>
      </c>
    </row>
    <row r="47" spans="1:4" ht="24.75" x14ac:dyDescent="0.25">
      <c r="A47" s="38" t="s">
        <v>46</v>
      </c>
      <c r="B47" s="17">
        <v>-108191233</v>
      </c>
      <c r="C47" s="27">
        <f>C48-C49</f>
        <v>-108191233</v>
      </c>
      <c r="D47" s="27">
        <f>D48-D49</f>
        <v>-108191233</v>
      </c>
    </row>
    <row r="48" spans="1:4" x14ac:dyDescent="0.25">
      <c r="A48" s="38" t="s">
        <v>47</v>
      </c>
      <c r="B48" s="28"/>
      <c r="C48" s="13">
        <v>0</v>
      </c>
      <c r="D48" s="13">
        <v>0</v>
      </c>
    </row>
    <row r="49" spans="1:4" x14ac:dyDescent="0.25">
      <c r="A49" s="38" t="s">
        <v>48</v>
      </c>
      <c r="B49" s="17">
        <v>108191233</v>
      </c>
      <c r="C49" s="13">
        <f>+B49</f>
        <v>108191233</v>
      </c>
      <c r="D49" s="13">
        <f>+B49</f>
        <v>108191233</v>
      </c>
    </row>
    <row r="50" spans="1:4" x14ac:dyDescent="0.25">
      <c r="A50" s="38" t="s">
        <v>49</v>
      </c>
      <c r="B50" s="17">
        <v>24793646706</v>
      </c>
      <c r="C50" s="29">
        <v>28306679774</v>
      </c>
      <c r="D50" s="30">
        <v>28150918065</v>
      </c>
    </row>
    <row r="51" spans="1:4" x14ac:dyDescent="0.25">
      <c r="A51" s="38" t="s">
        <v>50</v>
      </c>
      <c r="B51" s="31"/>
      <c r="C51" s="13">
        <v>872014468</v>
      </c>
      <c r="D51" s="13">
        <v>784964265</v>
      </c>
    </row>
    <row r="52" spans="1:4" x14ac:dyDescent="0.25">
      <c r="A52" s="39" t="s">
        <v>51</v>
      </c>
      <c r="B52" s="32">
        <f>B46+B47-B50</f>
        <v>0</v>
      </c>
      <c r="C52" s="33">
        <f>C46+C47-C50+C51</f>
        <v>625388334</v>
      </c>
      <c r="D52" s="34">
        <f>D46+D47-D50+D51</f>
        <v>694099840</v>
      </c>
    </row>
    <row r="53" spans="1:4" ht="24.75" x14ac:dyDescent="0.25">
      <c r="A53" s="40" t="s">
        <v>52</v>
      </c>
      <c r="B53" s="35">
        <f>+B52-B47</f>
        <v>108191233</v>
      </c>
      <c r="C53" s="36">
        <f>C52-C47</f>
        <v>733579567</v>
      </c>
      <c r="D53" s="37">
        <f>D52-D47</f>
        <v>802291073</v>
      </c>
    </row>
    <row r="54" spans="1:4" x14ac:dyDescent="0.25">
      <c r="A54" s="42"/>
    </row>
    <row r="55" spans="1:4" x14ac:dyDescent="0.25">
      <c r="A55" s="42"/>
    </row>
    <row r="56" spans="1:4" x14ac:dyDescent="0.25">
      <c r="A56" s="42"/>
    </row>
    <row r="57" spans="1:4" x14ac:dyDescent="0.25">
      <c r="A57" s="42"/>
    </row>
    <row r="58" spans="1:4" x14ac:dyDescent="0.25">
      <c r="A58" s="42"/>
    </row>
    <row r="59" spans="1:4" x14ac:dyDescent="0.25">
      <c r="A59" s="42"/>
    </row>
    <row r="60" spans="1:4" x14ac:dyDescent="0.25">
      <c r="A60" s="42"/>
    </row>
    <row r="61" spans="1:4" x14ac:dyDescent="0.25">
      <c r="A61" s="42"/>
    </row>
    <row r="62" spans="1:4" x14ac:dyDescent="0.25">
      <c r="A62" s="42"/>
    </row>
    <row r="63" spans="1:4" x14ac:dyDescent="0.25">
      <c r="A63" s="42"/>
    </row>
    <row r="64" spans="1:4" x14ac:dyDescent="0.25">
      <c r="A64" s="42"/>
    </row>
    <row r="65" spans="1:1" x14ac:dyDescent="0.25">
      <c r="A65" s="42"/>
    </row>
    <row r="66" spans="1:1" x14ac:dyDescent="0.25">
      <c r="A66" s="42"/>
    </row>
    <row r="67" spans="1:1" x14ac:dyDescent="0.25">
      <c r="A67" s="42"/>
    </row>
    <row r="68" spans="1:1" x14ac:dyDescent="0.25">
      <c r="A68" s="42"/>
    </row>
  </sheetData>
  <mergeCells count="12">
    <mergeCell ref="A1:D1"/>
    <mergeCell ref="A2:D2"/>
    <mergeCell ref="A3:D3"/>
    <mergeCell ref="A4:D4"/>
    <mergeCell ref="C44:C45"/>
    <mergeCell ref="C34:C35"/>
    <mergeCell ref="C25:C26"/>
    <mergeCell ref="A5:A6"/>
    <mergeCell ref="C5:C6"/>
    <mergeCell ref="A44:A45"/>
    <mergeCell ref="A34:A35"/>
    <mergeCell ref="A25:A26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Eugenia Arias Ramirez</dc:creator>
  <cp:lastModifiedBy>Gerardo Garcia Reyes</cp:lastModifiedBy>
  <cp:lastPrinted>2023-02-15T21:51:18Z</cp:lastPrinted>
  <dcterms:created xsi:type="dcterms:W3CDTF">2023-02-13T22:40:10Z</dcterms:created>
  <dcterms:modified xsi:type="dcterms:W3CDTF">2023-03-16T21:57:20Z</dcterms:modified>
</cp:coreProperties>
</file>