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2023 CENSOS\CNGE 2023\Cuestionarios CNGE23 VF\"/>
    </mc:Choice>
  </mc:AlternateContent>
  <xr:revisionPtr revIDLastSave="0" documentId="13_ncr:1_{3961036B-0CD1-4E17-92B5-ED3C814DBE73}" xr6:coauthVersionLast="47" xr6:coauthVersionMax="47" xr10:uidLastSave="{00000000-0000-0000-0000-000000000000}"/>
  <bookViews>
    <workbookView xWindow="-120" yWindow="-120" windowWidth="20730" windowHeight="11160" activeTab="1" xr2:uid="{356F92D6-5E6A-4156-B61C-DFA04C28B34E}"/>
  </bookViews>
  <sheets>
    <sheet name="Índice" sheetId="2" r:id="rId1"/>
    <sheet name="Presentación" sheetId="18" r:id="rId2"/>
    <sheet name="Informantes" sheetId="17" r:id="rId3"/>
    <sheet name="Participantes" sheetId="15" r:id="rId4"/>
    <sheet name="CNGE_2023_M1_Secc6" sheetId="1" r:id="rId5"/>
    <sheet name="Glosario" sheetId="6" r:id="rId6"/>
  </sheets>
  <definedNames>
    <definedName name="_xlnm.Print_Area" localSheetId="4">CNGE_2023_M1_Secc6!$A$1:$AE$550</definedName>
    <definedName name="_xlnm.Print_Area" localSheetId="5">Glosario!$A$1:$AE$163</definedName>
    <definedName name="_xlnm.Print_Area" localSheetId="0">Índice!$A$1:$AE$25</definedName>
    <definedName name="_xlnm.Print_Area" localSheetId="2">Informantes!$A$1:$AE$58</definedName>
    <definedName name="_xlnm.Print_Area" localSheetId="3">Participantes!$A$1:$BF$72</definedName>
    <definedName name="_xlnm.Print_Area" localSheetId="1">Presentación!$A$1:$AE$136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91" i="1" l="1"/>
  <c r="AG489" i="1"/>
  <c r="AG487" i="1"/>
  <c r="AG485" i="1"/>
  <c r="AG483" i="1"/>
  <c r="AK481" i="1"/>
  <c r="AK480" i="1"/>
  <c r="AK479" i="1"/>
  <c r="AK478" i="1"/>
  <c r="AK477" i="1"/>
  <c r="AK476" i="1"/>
  <c r="AK475" i="1"/>
  <c r="AK474" i="1"/>
  <c r="AK473" i="1"/>
  <c r="AK472" i="1"/>
  <c r="AK471" i="1"/>
  <c r="AK470" i="1"/>
  <c r="AK469" i="1"/>
  <c r="AK468" i="1"/>
  <c r="AK467" i="1"/>
  <c r="AK466" i="1"/>
  <c r="AK465" i="1"/>
  <c r="AK464" i="1"/>
  <c r="AK463" i="1"/>
  <c r="AK462" i="1"/>
  <c r="AK461" i="1"/>
  <c r="AK460" i="1"/>
  <c r="AK459" i="1"/>
  <c r="AK458" i="1"/>
  <c r="AK457" i="1"/>
  <c r="AK456" i="1"/>
  <c r="AK455" i="1"/>
  <c r="AK454" i="1"/>
  <c r="AK453" i="1"/>
  <c r="AK452" i="1"/>
  <c r="AK451" i="1"/>
  <c r="AK450" i="1"/>
  <c r="AK449" i="1"/>
  <c r="AK448" i="1"/>
  <c r="AK447" i="1"/>
  <c r="AK446" i="1"/>
  <c r="AK445" i="1"/>
  <c r="AK444" i="1"/>
  <c r="AK443" i="1"/>
  <c r="AK442" i="1"/>
  <c r="AK441" i="1"/>
  <c r="AK440" i="1"/>
  <c r="AK439" i="1"/>
  <c r="AK438" i="1"/>
  <c r="AK437" i="1"/>
  <c r="AK436" i="1"/>
  <c r="AK435" i="1"/>
  <c r="AK434" i="1"/>
  <c r="AK433" i="1"/>
  <c r="AK432" i="1"/>
  <c r="AK431" i="1"/>
  <c r="AK430" i="1"/>
  <c r="AK429" i="1"/>
  <c r="AK428" i="1"/>
  <c r="AK427" i="1"/>
  <c r="AK426" i="1"/>
  <c r="AK425" i="1"/>
  <c r="AK424" i="1"/>
  <c r="AK423" i="1"/>
  <c r="AK422" i="1"/>
  <c r="AK421" i="1"/>
  <c r="AK420" i="1"/>
  <c r="AK419" i="1"/>
  <c r="AK418" i="1"/>
  <c r="AK417" i="1"/>
  <c r="AK416" i="1"/>
  <c r="AK415" i="1"/>
  <c r="AK414" i="1"/>
  <c r="AK413" i="1"/>
  <c r="AK412" i="1"/>
  <c r="AK411" i="1"/>
  <c r="AK410" i="1"/>
  <c r="AK409" i="1"/>
  <c r="AK408" i="1"/>
  <c r="AK407" i="1"/>
  <c r="AK406" i="1"/>
  <c r="AK405" i="1"/>
  <c r="AK404" i="1"/>
  <c r="AK403" i="1"/>
  <c r="AK402" i="1"/>
  <c r="AK401" i="1"/>
  <c r="AK400" i="1"/>
  <c r="AK399" i="1"/>
  <c r="AK398" i="1"/>
  <c r="AK397" i="1"/>
  <c r="AK396" i="1"/>
  <c r="AK395" i="1"/>
  <c r="AK394" i="1"/>
  <c r="AK393" i="1"/>
  <c r="AK392" i="1"/>
  <c r="AK391" i="1"/>
  <c r="AK390" i="1"/>
  <c r="AK389" i="1"/>
  <c r="AK388" i="1"/>
  <c r="AK387" i="1"/>
  <c r="AK386" i="1"/>
  <c r="AK385" i="1"/>
  <c r="AK384" i="1"/>
  <c r="AK383" i="1"/>
  <c r="AK382" i="1"/>
  <c r="AK381" i="1"/>
  <c r="AK380" i="1"/>
  <c r="AK379" i="1"/>
  <c r="AK378" i="1"/>
  <c r="AK377" i="1"/>
  <c r="AK376" i="1"/>
  <c r="AK375" i="1"/>
  <c r="AK374" i="1"/>
  <c r="AK373" i="1"/>
  <c r="AK372" i="1"/>
  <c r="AK371" i="1"/>
  <c r="AK370" i="1"/>
  <c r="AK369" i="1"/>
  <c r="AK368" i="1"/>
  <c r="AK367" i="1"/>
  <c r="AK366" i="1"/>
  <c r="AK365" i="1"/>
  <c r="AK364" i="1"/>
  <c r="AK363" i="1"/>
  <c r="AK362" i="1"/>
  <c r="AK361" i="1"/>
  <c r="AK360" i="1"/>
  <c r="AK359" i="1"/>
  <c r="AK358" i="1"/>
  <c r="AK357" i="1"/>
  <c r="AK356" i="1"/>
  <c r="AK355" i="1"/>
  <c r="AK354" i="1"/>
  <c r="AK353" i="1"/>
  <c r="AK352" i="1"/>
  <c r="AK351" i="1"/>
  <c r="AK350" i="1"/>
  <c r="AK349" i="1"/>
  <c r="AK348" i="1"/>
  <c r="AK347" i="1"/>
  <c r="AK346" i="1"/>
  <c r="AK345" i="1"/>
  <c r="AK344" i="1"/>
  <c r="AK343" i="1"/>
  <c r="AK342" i="1"/>
  <c r="AK341" i="1"/>
  <c r="AK340" i="1"/>
  <c r="AK339" i="1"/>
  <c r="AK338" i="1"/>
  <c r="AK337" i="1"/>
  <c r="AK336" i="1"/>
  <c r="AK335" i="1"/>
  <c r="AK334" i="1"/>
  <c r="AK333" i="1"/>
  <c r="AK332" i="1"/>
  <c r="AK331" i="1"/>
  <c r="AK330" i="1"/>
  <c r="AK329" i="1"/>
  <c r="AK328" i="1"/>
  <c r="AK327" i="1"/>
  <c r="AK326" i="1"/>
  <c r="AK325" i="1"/>
  <c r="AK324" i="1"/>
  <c r="AK323" i="1"/>
  <c r="AK322" i="1"/>
  <c r="AK321" i="1"/>
  <c r="AK320" i="1"/>
  <c r="AK319" i="1"/>
  <c r="AK318" i="1"/>
  <c r="AK317" i="1"/>
  <c r="AK316" i="1"/>
  <c r="AK315" i="1"/>
  <c r="AK314" i="1"/>
  <c r="AK313" i="1"/>
  <c r="AK312" i="1"/>
  <c r="AK311" i="1"/>
  <c r="AK310" i="1"/>
  <c r="AK309" i="1"/>
  <c r="AK308" i="1"/>
  <c r="AK307" i="1"/>
  <c r="AK306" i="1"/>
  <c r="AK305" i="1"/>
  <c r="AK304" i="1"/>
  <c r="AK303" i="1"/>
  <c r="AK302" i="1"/>
  <c r="AK301" i="1"/>
  <c r="AK300" i="1"/>
  <c r="AK299" i="1"/>
  <c r="AK298" i="1"/>
  <c r="AK297" i="1"/>
  <c r="AK296" i="1"/>
  <c r="AK295" i="1"/>
  <c r="AK294" i="1"/>
  <c r="AK293" i="1"/>
  <c r="AK292" i="1"/>
  <c r="AK291" i="1"/>
  <c r="AK290" i="1"/>
  <c r="AK289" i="1"/>
  <c r="AK288" i="1"/>
  <c r="AK287" i="1"/>
  <c r="AK286" i="1"/>
  <c r="AK285" i="1"/>
  <c r="AK284" i="1"/>
  <c r="AK283" i="1"/>
  <c r="AK282" i="1"/>
  <c r="AI481" i="1"/>
  <c r="AI480" i="1"/>
  <c r="AH481" i="1"/>
  <c r="AH480" i="1"/>
  <c r="AG481" i="1"/>
  <c r="AG480" i="1"/>
  <c r="AI277" i="1"/>
  <c r="AI276" i="1"/>
  <c r="AH277" i="1"/>
  <c r="AH276" i="1"/>
  <c r="AN277" i="1"/>
  <c r="AO277" i="1" s="1"/>
  <c r="AL277" i="1"/>
  <c r="AM277" i="1" s="1"/>
  <c r="AK277" i="1"/>
  <c r="AN276" i="1"/>
  <c r="AO276" i="1" s="1"/>
  <c r="AL276" i="1"/>
  <c r="AM276" i="1" s="1"/>
  <c r="AK276" i="1"/>
  <c r="AN275" i="1"/>
  <c r="AO275" i="1" s="1"/>
  <c r="AL275" i="1"/>
  <c r="AM275" i="1" s="1"/>
  <c r="AK275" i="1"/>
  <c r="AN274" i="1"/>
  <c r="AO274" i="1" s="1"/>
  <c r="AL274" i="1"/>
  <c r="AM274" i="1" s="1"/>
  <c r="AK274" i="1"/>
  <c r="AN273" i="1"/>
  <c r="AO273" i="1" s="1"/>
  <c r="AL273" i="1"/>
  <c r="AM273" i="1" s="1"/>
  <c r="AK273" i="1"/>
  <c r="AN272" i="1"/>
  <c r="AO272" i="1" s="1"/>
  <c r="AL272" i="1"/>
  <c r="AM272" i="1" s="1"/>
  <c r="AK272" i="1"/>
  <c r="AN271" i="1"/>
  <c r="AO271" i="1" s="1"/>
  <c r="AL271" i="1"/>
  <c r="AM271" i="1" s="1"/>
  <c r="AK271" i="1"/>
  <c r="AN270" i="1"/>
  <c r="AO270" i="1" s="1"/>
  <c r="AL270" i="1"/>
  <c r="AM270" i="1" s="1"/>
  <c r="AK270" i="1"/>
  <c r="AN269" i="1"/>
  <c r="AO269" i="1" s="1"/>
  <c r="AL269" i="1"/>
  <c r="AM269" i="1" s="1"/>
  <c r="AK269" i="1"/>
  <c r="AO268" i="1"/>
  <c r="AN268" i="1"/>
  <c r="AL268" i="1"/>
  <c r="AM268" i="1" s="1"/>
  <c r="AK268" i="1"/>
  <c r="AN267" i="1"/>
  <c r="AO267" i="1" s="1"/>
  <c r="AL267" i="1"/>
  <c r="AM267" i="1" s="1"/>
  <c r="AK267" i="1"/>
  <c r="AO266" i="1"/>
  <c r="AN266" i="1"/>
  <c r="AL266" i="1"/>
  <c r="AM266" i="1" s="1"/>
  <c r="AK266" i="1"/>
  <c r="AN265" i="1"/>
  <c r="AO265" i="1" s="1"/>
  <c r="AL265" i="1"/>
  <c r="AM265" i="1" s="1"/>
  <c r="AK265" i="1"/>
  <c r="AO264" i="1"/>
  <c r="AN264" i="1"/>
  <c r="AL264" i="1"/>
  <c r="AM264" i="1" s="1"/>
  <c r="AK264" i="1"/>
  <c r="AN263" i="1"/>
  <c r="AO263" i="1" s="1"/>
  <c r="AL263" i="1"/>
  <c r="AM263" i="1" s="1"/>
  <c r="AK263" i="1"/>
  <c r="AN262" i="1"/>
  <c r="AO262" i="1" s="1"/>
  <c r="AM262" i="1"/>
  <c r="AL262" i="1"/>
  <c r="AK262" i="1"/>
  <c r="AN261" i="1"/>
  <c r="AO261" i="1" s="1"/>
  <c r="AL261" i="1"/>
  <c r="AM261" i="1" s="1"/>
  <c r="AK261" i="1"/>
  <c r="AO260" i="1"/>
  <c r="AN260" i="1"/>
  <c r="AM260" i="1"/>
  <c r="AL260" i="1"/>
  <c r="AK260" i="1"/>
  <c r="AN259" i="1"/>
  <c r="AO259" i="1" s="1"/>
  <c r="AL259" i="1"/>
  <c r="AM259" i="1" s="1"/>
  <c r="AK259" i="1"/>
  <c r="AN258" i="1"/>
  <c r="AO258" i="1" s="1"/>
  <c r="AM258" i="1"/>
  <c r="AL258" i="1"/>
  <c r="AK258" i="1"/>
  <c r="AN257" i="1"/>
  <c r="AO257" i="1" s="1"/>
  <c r="AL257" i="1"/>
  <c r="AM257" i="1" s="1"/>
  <c r="AK257" i="1"/>
  <c r="AO256" i="1"/>
  <c r="AN256" i="1"/>
  <c r="AL256" i="1"/>
  <c r="AM256" i="1" s="1"/>
  <c r="AK256" i="1"/>
  <c r="AN255" i="1"/>
  <c r="AO255" i="1" s="1"/>
  <c r="AL255" i="1"/>
  <c r="AM255" i="1" s="1"/>
  <c r="AK255" i="1"/>
  <c r="AN254" i="1"/>
  <c r="AO254" i="1" s="1"/>
  <c r="AM254" i="1"/>
  <c r="AL254" i="1"/>
  <c r="AK254" i="1"/>
  <c r="AN253" i="1"/>
  <c r="AO253" i="1" s="1"/>
  <c r="AL253" i="1"/>
  <c r="AM253" i="1" s="1"/>
  <c r="AK253" i="1"/>
  <c r="AO252" i="1"/>
  <c r="AN252" i="1"/>
  <c r="AM252" i="1"/>
  <c r="AL252" i="1"/>
  <c r="AK252" i="1"/>
  <c r="AN251" i="1"/>
  <c r="AO251" i="1" s="1"/>
  <c r="AL251" i="1"/>
  <c r="AM251" i="1" s="1"/>
  <c r="AK251" i="1"/>
  <c r="AN250" i="1"/>
  <c r="AO250" i="1" s="1"/>
  <c r="AM250" i="1"/>
  <c r="AL250" i="1"/>
  <c r="AK250" i="1"/>
  <c r="AN249" i="1"/>
  <c r="AO249" i="1" s="1"/>
  <c r="AL249" i="1"/>
  <c r="AM249" i="1" s="1"/>
  <c r="AK249" i="1"/>
  <c r="AO248" i="1"/>
  <c r="AN248" i="1"/>
  <c r="AL248" i="1"/>
  <c r="AM248" i="1" s="1"/>
  <c r="AK248" i="1"/>
  <c r="AN247" i="1"/>
  <c r="AO247" i="1" s="1"/>
  <c r="AL247" i="1"/>
  <c r="AM247" i="1" s="1"/>
  <c r="AK247" i="1"/>
  <c r="AN246" i="1"/>
  <c r="AO246" i="1" s="1"/>
  <c r="AM246" i="1"/>
  <c r="AL246" i="1"/>
  <c r="AK246" i="1"/>
  <c r="AN245" i="1"/>
  <c r="AO245" i="1" s="1"/>
  <c r="AL245" i="1"/>
  <c r="AM245" i="1" s="1"/>
  <c r="AK245" i="1"/>
  <c r="AO244" i="1"/>
  <c r="AN244" i="1"/>
  <c r="AM244" i="1"/>
  <c r="AL244" i="1"/>
  <c r="AK244" i="1"/>
  <c r="AN243" i="1"/>
  <c r="AO243" i="1" s="1"/>
  <c r="AL243" i="1"/>
  <c r="AM243" i="1" s="1"/>
  <c r="AK243" i="1"/>
  <c r="AN242" i="1"/>
  <c r="AO242" i="1" s="1"/>
  <c r="AM242" i="1"/>
  <c r="AL242" i="1"/>
  <c r="AK242" i="1"/>
  <c r="AN241" i="1"/>
  <c r="AO241" i="1" s="1"/>
  <c r="AL241" i="1"/>
  <c r="AM241" i="1" s="1"/>
  <c r="AK241" i="1"/>
  <c r="AO240" i="1"/>
  <c r="AN240" i="1"/>
  <c r="AL240" i="1"/>
  <c r="AM240" i="1" s="1"/>
  <c r="AK240" i="1"/>
  <c r="AN239" i="1"/>
  <c r="AO239" i="1" s="1"/>
  <c r="AL239" i="1"/>
  <c r="AM239" i="1" s="1"/>
  <c r="AK239" i="1"/>
  <c r="AN238" i="1"/>
  <c r="AO238" i="1" s="1"/>
  <c r="AM238" i="1"/>
  <c r="AL238" i="1"/>
  <c r="AK238" i="1"/>
  <c r="AN237" i="1"/>
  <c r="AO237" i="1" s="1"/>
  <c r="AL237" i="1"/>
  <c r="AM237" i="1" s="1"/>
  <c r="AK237" i="1"/>
  <c r="AO236" i="1"/>
  <c r="AN236" i="1"/>
  <c r="AM236" i="1"/>
  <c r="AL236" i="1"/>
  <c r="AK236" i="1"/>
  <c r="AN235" i="1"/>
  <c r="AO235" i="1" s="1"/>
  <c r="AL235" i="1"/>
  <c r="AM235" i="1" s="1"/>
  <c r="AK235" i="1"/>
  <c r="AN234" i="1"/>
  <c r="AO234" i="1" s="1"/>
  <c r="AM234" i="1"/>
  <c r="AL234" i="1"/>
  <c r="AK234" i="1"/>
  <c r="AN233" i="1"/>
  <c r="AO233" i="1" s="1"/>
  <c r="AL233" i="1"/>
  <c r="AM233" i="1" s="1"/>
  <c r="AK233" i="1"/>
  <c r="AO232" i="1"/>
  <c r="AN232" i="1"/>
  <c r="AL232" i="1"/>
  <c r="AM232" i="1" s="1"/>
  <c r="AK232" i="1"/>
  <c r="AN231" i="1"/>
  <c r="AO231" i="1" s="1"/>
  <c r="AL231" i="1"/>
  <c r="AM231" i="1" s="1"/>
  <c r="AK231" i="1"/>
  <c r="AN230" i="1"/>
  <c r="AO230" i="1" s="1"/>
  <c r="AM230" i="1"/>
  <c r="AL230" i="1"/>
  <c r="AK230" i="1"/>
  <c r="AN229" i="1"/>
  <c r="AO229" i="1" s="1"/>
  <c r="AL229" i="1"/>
  <c r="AM229" i="1" s="1"/>
  <c r="AK229" i="1"/>
  <c r="AO228" i="1"/>
  <c r="AN228" i="1"/>
  <c r="AM228" i="1"/>
  <c r="AL228" i="1"/>
  <c r="AK228" i="1"/>
  <c r="AN227" i="1"/>
  <c r="AO227" i="1" s="1"/>
  <c r="AL227" i="1"/>
  <c r="AM227" i="1" s="1"/>
  <c r="AK227" i="1"/>
  <c r="AN226" i="1"/>
  <c r="AO226" i="1" s="1"/>
  <c r="AM226" i="1"/>
  <c r="AL226" i="1"/>
  <c r="AK226" i="1"/>
  <c r="AN225" i="1"/>
  <c r="AO225" i="1" s="1"/>
  <c r="AL225" i="1"/>
  <c r="AM225" i="1" s="1"/>
  <c r="AK225" i="1"/>
  <c r="AO224" i="1"/>
  <c r="AN224" i="1"/>
  <c r="AL224" i="1"/>
  <c r="AM224" i="1" s="1"/>
  <c r="AK224" i="1"/>
  <c r="AN223" i="1"/>
  <c r="AO223" i="1" s="1"/>
  <c r="AL223" i="1"/>
  <c r="AM223" i="1" s="1"/>
  <c r="AK223" i="1"/>
  <c r="AN222" i="1"/>
  <c r="AO222" i="1" s="1"/>
  <c r="AM222" i="1"/>
  <c r="AL222" i="1"/>
  <c r="AK222" i="1"/>
  <c r="AN221" i="1"/>
  <c r="AO221" i="1" s="1"/>
  <c r="AL221" i="1"/>
  <c r="AM221" i="1" s="1"/>
  <c r="AK221" i="1"/>
  <c r="AO220" i="1"/>
  <c r="AN220" i="1"/>
  <c r="AM220" i="1"/>
  <c r="AL220" i="1"/>
  <c r="AK220" i="1"/>
  <c r="AN219" i="1"/>
  <c r="AO219" i="1" s="1"/>
  <c r="AL219" i="1"/>
  <c r="AM219" i="1" s="1"/>
  <c r="AK219" i="1"/>
  <c r="AN218" i="1"/>
  <c r="AO218" i="1" s="1"/>
  <c r="AM218" i="1"/>
  <c r="AL218" i="1"/>
  <c r="AK218" i="1"/>
  <c r="AN217" i="1"/>
  <c r="AO217" i="1" s="1"/>
  <c r="AL217" i="1"/>
  <c r="AM217" i="1" s="1"/>
  <c r="AK217" i="1"/>
  <c r="AO216" i="1"/>
  <c r="AN216" i="1"/>
  <c r="AL216" i="1"/>
  <c r="AM216" i="1" s="1"/>
  <c r="AK216" i="1"/>
  <c r="AN215" i="1"/>
  <c r="AO215" i="1" s="1"/>
  <c r="AL215" i="1"/>
  <c r="AM215" i="1" s="1"/>
  <c r="AK215" i="1"/>
  <c r="AN214" i="1"/>
  <c r="AO214" i="1" s="1"/>
  <c r="AM214" i="1"/>
  <c r="AL214" i="1"/>
  <c r="AK214" i="1"/>
  <c r="AN213" i="1"/>
  <c r="AO213" i="1" s="1"/>
  <c r="AL213" i="1"/>
  <c r="AM213" i="1" s="1"/>
  <c r="AK213" i="1"/>
  <c r="AO212" i="1"/>
  <c r="AN212" i="1"/>
  <c r="AM212" i="1"/>
  <c r="AL212" i="1"/>
  <c r="AK212" i="1"/>
  <c r="AN211" i="1"/>
  <c r="AO211" i="1" s="1"/>
  <c r="AL211" i="1"/>
  <c r="AM211" i="1" s="1"/>
  <c r="AK211" i="1"/>
  <c r="AN210" i="1"/>
  <c r="AO210" i="1" s="1"/>
  <c r="AM210" i="1"/>
  <c r="AL210" i="1"/>
  <c r="AK210" i="1"/>
  <c r="AN209" i="1"/>
  <c r="AO209" i="1" s="1"/>
  <c r="AL209" i="1"/>
  <c r="AM209" i="1" s="1"/>
  <c r="AK209" i="1"/>
  <c r="AO208" i="1"/>
  <c r="AN208" i="1"/>
  <c r="AL208" i="1"/>
  <c r="AM208" i="1" s="1"/>
  <c r="AK208" i="1"/>
  <c r="AN207" i="1"/>
  <c r="AO207" i="1" s="1"/>
  <c r="AL207" i="1"/>
  <c r="AM207" i="1" s="1"/>
  <c r="AK207" i="1"/>
  <c r="AN206" i="1"/>
  <c r="AO206" i="1" s="1"/>
  <c r="AM206" i="1"/>
  <c r="AL206" i="1"/>
  <c r="AK206" i="1"/>
  <c r="AN205" i="1"/>
  <c r="AO205" i="1" s="1"/>
  <c r="AL205" i="1"/>
  <c r="AM205" i="1" s="1"/>
  <c r="AK205" i="1"/>
  <c r="AO204" i="1"/>
  <c r="AN204" i="1"/>
  <c r="AM204" i="1"/>
  <c r="AL204" i="1"/>
  <c r="AK204" i="1"/>
  <c r="AN203" i="1"/>
  <c r="AO203" i="1" s="1"/>
  <c r="AL203" i="1"/>
  <c r="AM203" i="1" s="1"/>
  <c r="AK203" i="1"/>
  <c r="AN202" i="1"/>
  <c r="AO202" i="1" s="1"/>
  <c r="AM202" i="1"/>
  <c r="AL202" i="1"/>
  <c r="AK202" i="1"/>
  <c r="AN201" i="1"/>
  <c r="AO201" i="1" s="1"/>
  <c r="AL201" i="1"/>
  <c r="AM201" i="1" s="1"/>
  <c r="AK201" i="1"/>
  <c r="AO200" i="1"/>
  <c r="AN200" i="1"/>
  <c r="AL200" i="1"/>
  <c r="AM200" i="1" s="1"/>
  <c r="AK200" i="1"/>
  <c r="AN199" i="1"/>
  <c r="AO199" i="1" s="1"/>
  <c r="AL199" i="1"/>
  <c r="AM199" i="1" s="1"/>
  <c r="AK199" i="1"/>
  <c r="AN198" i="1"/>
  <c r="AO198" i="1" s="1"/>
  <c r="AM198" i="1"/>
  <c r="AL198" i="1"/>
  <c r="AK198" i="1"/>
  <c r="AN197" i="1"/>
  <c r="AO197" i="1" s="1"/>
  <c r="AL197" i="1"/>
  <c r="AM197" i="1" s="1"/>
  <c r="AK197" i="1"/>
  <c r="AO196" i="1"/>
  <c r="AN196" i="1"/>
  <c r="AM196" i="1"/>
  <c r="AL196" i="1"/>
  <c r="AK196" i="1"/>
  <c r="AN195" i="1"/>
  <c r="AO195" i="1" s="1"/>
  <c r="AL195" i="1"/>
  <c r="AM195" i="1" s="1"/>
  <c r="AK195" i="1"/>
  <c r="AN194" i="1"/>
  <c r="AO194" i="1" s="1"/>
  <c r="AM194" i="1"/>
  <c r="AL194" i="1"/>
  <c r="AK194" i="1"/>
  <c r="AN193" i="1"/>
  <c r="AO193" i="1" s="1"/>
  <c r="AL193" i="1"/>
  <c r="AM193" i="1" s="1"/>
  <c r="AK193" i="1"/>
  <c r="AO192" i="1"/>
  <c r="AN192" i="1"/>
  <c r="AL192" i="1"/>
  <c r="AM192" i="1" s="1"/>
  <c r="AK192" i="1"/>
  <c r="AN191" i="1"/>
  <c r="AO191" i="1" s="1"/>
  <c r="AL191" i="1"/>
  <c r="AM191" i="1" s="1"/>
  <c r="AK191" i="1"/>
  <c r="AN190" i="1"/>
  <c r="AO190" i="1" s="1"/>
  <c r="AM190" i="1"/>
  <c r="AL190" i="1"/>
  <c r="AK190" i="1"/>
  <c r="AN189" i="1"/>
  <c r="AO189" i="1" s="1"/>
  <c r="AL189" i="1"/>
  <c r="AM189" i="1" s="1"/>
  <c r="AK189" i="1"/>
  <c r="AO188" i="1"/>
  <c r="AN188" i="1"/>
  <c r="AM188" i="1"/>
  <c r="AL188" i="1"/>
  <c r="AK188" i="1"/>
  <c r="AN187" i="1"/>
  <c r="AO187" i="1" s="1"/>
  <c r="AL187" i="1"/>
  <c r="AM187" i="1" s="1"/>
  <c r="AK187" i="1"/>
  <c r="AN186" i="1"/>
  <c r="AO186" i="1" s="1"/>
  <c r="AM186" i="1"/>
  <c r="AL186" i="1"/>
  <c r="AK186" i="1"/>
  <c r="AN185" i="1"/>
  <c r="AO185" i="1" s="1"/>
  <c r="AL185" i="1"/>
  <c r="AM185" i="1" s="1"/>
  <c r="AK185" i="1"/>
  <c r="AO184" i="1"/>
  <c r="AN184" i="1"/>
  <c r="AL184" i="1"/>
  <c r="AM184" i="1" s="1"/>
  <c r="AK184" i="1"/>
  <c r="AN183" i="1"/>
  <c r="AO183" i="1" s="1"/>
  <c r="AL183" i="1"/>
  <c r="AM183" i="1" s="1"/>
  <c r="AK183" i="1"/>
  <c r="AN182" i="1"/>
  <c r="AO182" i="1" s="1"/>
  <c r="AM182" i="1"/>
  <c r="AL182" i="1"/>
  <c r="AK182" i="1"/>
  <c r="AN181" i="1"/>
  <c r="AO181" i="1" s="1"/>
  <c r="AL181" i="1"/>
  <c r="AM181" i="1" s="1"/>
  <c r="AK181" i="1"/>
  <c r="AO180" i="1"/>
  <c r="AN180" i="1"/>
  <c r="AL180" i="1"/>
  <c r="AM180" i="1" s="1"/>
  <c r="AK180" i="1"/>
  <c r="AN179" i="1"/>
  <c r="AO179" i="1" s="1"/>
  <c r="AL179" i="1"/>
  <c r="AM179" i="1" s="1"/>
  <c r="AK179" i="1"/>
  <c r="AN178" i="1"/>
  <c r="AO178" i="1" s="1"/>
  <c r="AM178" i="1"/>
  <c r="AL178" i="1"/>
  <c r="AK178" i="1"/>
  <c r="AN177" i="1"/>
  <c r="AO177" i="1" s="1"/>
  <c r="AL177" i="1"/>
  <c r="AM177" i="1" s="1"/>
  <c r="AK177" i="1"/>
  <c r="AN176" i="1"/>
  <c r="AO176" i="1" s="1"/>
  <c r="AL176" i="1"/>
  <c r="AM176" i="1" s="1"/>
  <c r="AK176" i="1"/>
  <c r="AN175" i="1"/>
  <c r="AO175" i="1" s="1"/>
  <c r="AL175" i="1"/>
  <c r="AM175" i="1" s="1"/>
  <c r="AK175" i="1"/>
  <c r="AN174" i="1"/>
  <c r="AO174" i="1" s="1"/>
  <c r="AL174" i="1"/>
  <c r="AM174" i="1" s="1"/>
  <c r="AK174" i="1"/>
  <c r="AN173" i="1"/>
  <c r="AO173" i="1" s="1"/>
  <c r="AL173" i="1"/>
  <c r="AM173" i="1" s="1"/>
  <c r="AK173" i="1"/>
  <c r="AO172" i="1"/>
  <c r="AN172" i="1"/>
  <c r="AL172" i="1"/>
  <c r="AM172" i="1" s="1"/>
  <c r="AK172" i="1"/>
  <c r="AN171" i="1"/>
  <c r="AO171" i="1" s="1"/>
  <c r="AL171" i="1"/>
  <c r="AM171" i="1" s="1"/>
  <c r="AK171" i="1"/>
  <c r="AN170" i="1"/>
  <c r="AO170" i="1" s="1"/>
  <c r="AM170" i="1"/>
  <c r="AL170" i="1"/>
  <c r="AK170" i="1"/>
  <c r="AN169" i="1"/>
  <c r="AO169" i="1" s="1"/>
  <c r="AL169" i="1"/>
  <c r="AM169" i="1" s="1"/>
  <c r="AK169" i="1"/>
  <c r="AN168" i="1"/>
  <c r="AO168" i="1" s="1"/>
  <c r="AL168" i="1"/>
  <c r="AM168" i="1" s="1"/>
  <c r="AK168" i="1"/>
  <c r="AN167" i="1"/>
  <c r="AO167" i="1" s="1"/>
  <c r="AL167" i="1"/>
  <c r="AM167" i="1" s="1"/>
  <c r="AK167" i="1"/>
  <c r="AN166" i="1"/>
  <c r="AO166" i="1" s="1"/>
  <c r="AL166" i="1"/>
  <c r="AM166" i="1" s="1"/>
  <c r="AK166" i="1"/>
  <c r="AN165" i="1"/>
  <c r="AO165" i="1" s="1"/>
  <c r="AL165" i="1"/>
  <c r="AM165" i="1" s="1"/>
  <c r="AK165" i="1"/>
  <c r="AO164" i="1"/>
  <c r="AN164" i="1"/>
  <c r="AL164" i="1"/>
  <c r="AM164" i="1" s="1"/>
  <c r="AK164" i="1"/>
  <c r="AN163" i="1"/>
  <c r="AO163" i="1" s="1"/>
  <c r="AL163" i="1"/>
  <c r="AM163" i="1" s="1"/>
  <c r="AK163" i="1"/>
  <c r="AN162" i="1"/>
  <c r="AO162" i="1" s="1"/>
  <c r="AM162" i="1"/>
  <c r="AL162" i="1"/>
  <c r="AK162" i="1"/>
  <c r="AN161" i="1"/>
  <c r="AO161" i="1" s="1"/>
  <c r="AL161" i="1"/>
  <c r="AM161" i="1" s="1"/>
  <c r="AK161" i="1"/>
  <c r="AN160" i="1"/>
  <c r="AO160" i="1" s="1"/>
  <c r="AL160" i="1"/>
  <c r="AM160" i="1" s="1"/>
  <c r="AK160" i="1"/>
  <c r="AN159" i="1"/>
  <c r="AO159" i="1" s="1"/>
  <c r="AL159" i="1"/>
  <c r="AM159" i="1" s="1"/>
  <c r="AK159" i="1"/>
  <c r="AN158" i="1"/>
  <c r="AO158" i="1" s="1"/>
  <c r="AL158" i="1"/>
  <c r="AM158" i="1" s="1"/>
  <c r="AK158" i="1"/>
  <c r="AN157" i="1"/>
  <c r="AO157" i="1" s="1"/>
  <c r="AL157" i="1"/>
  <c r="AM157" i="1" s="1"/>
  <c r="AK157" i="1"/>
  <c r="AO156" i="1"/>
  <c r="AN156" i="1"/>
  <c r="AL156" i="1"/>
  <c r="AM156" i="1" s="1"/>
  <c r="AK156" i="1"/>
  <c r="AN155" i="1"/>
  <c r="AO155" i="1" s="1"/>
  <c r="AL155" i="1"/>
  <c r="AM155" i="1" s="1"/>
  <c r="AK155" i="1"/>
  <c r="AO154" i="1"/>
  <c r="AN154" i="1"/>
  <c r="AL154" i="1"/>
  <c r="AM154" i="1" s="1"/>
  <c r="AK154" i="1"/>
  <c r="AN153" i="1"/>
  <c r="AO153" i="1" s="1"/>
  <c r="AL153" i="1"/>
  <c r="AM153" i="1" s="1"/>
  <c r="AK153" i="1"/>
  <c r="AO152" i="1"/>
  <c r="AN152" i="1"/>
  <c r="AL152" i="1"/>
  <c r="AM152" i="1" s="1"/>
  <c r="AK152" i="1"/>
  <c r="AN151" i="1"/>
  <c r="AO151" i="1" s="1"/>
  <c r="AL151" i="1"/>
  <c r="AM151" i="1" s="1"/>
  <c r="AK151" i="1"/>
  <c r="AN150" i="1"/>
  <c r="AO150" i="1" s="1"/>
  <c r="AM150" i="1"/>
  <c r="AL150" i="1"/>
  <c r="AK150" i="1"/>
  <c r="AN149" i="1"/>
  <c r="AO149" i="1" s="1"/>
  <c r="AL149" i="1"/>
  <c r="AM149" i="1" s="1"/>
  <c r="AK149" i="1"/>
  <c r="AN148" i="1"/>
  <c r="AO148" i="1" s="1"/>
  <c r="AM148" i="1"/>
  <c r="AL148" i="1"/>
  <c r="AK148" i="1"/>
  <c r="AN147" i="1"/>
  <c r="AO147" i="1" s="1"/>
  <c r="AL147" i="1"/>
  <c r="AM147" i="1" s="1"/>
  <c r="AK147" i="1"/>
  <c r="AN146" i="1"/>
  <c r="AO146" i="1" s="1"/>
  <c r="AM146" i="1"/>
  <c r="AL146" i="1"/>
  <c r="AK146" i="1"/>
  <c r="AN145" i="1"/>
  <c r="AO145" i="1" s="1"/>
  <c r="AL145" i="1"/>
  <c r="AM145" i="1" s="1"/>
  <c r="AK145" i="1"/>
  <c r="AN144" i="1"/>
  <c r="AO144" i="1" s="1"/>
  <c r="AL144" i="1"/>
  <c r="AM144" i="1" s="1"/>
  <c r="AK144" i="1"/>
  <c r="AN143" i="1"/>
  <c r="AO143" i="1" s="1"/>
  <c r="AL143" i="1"/>
  <c r="AM143" i="1" s="1"/>
  <c r="AK143" i="1"/>
  <c r="AN142" i="1"/>
  <c r="AO142" i="1" s="1"/>
  <c r="AL142" i="1"/>
  <c r="AM142" i="1" s="1"/>
  <c r="AK142" i="1"/>
  <c r="AN141" i="1"/>
  <c r="AO141" i="1" s="1"/>
  <c r="AL141" i="1"/>
  <c r="AM141" i="1" s="1"/>
  <c r="AK141" i="1"/>
  <c r="AN140" i="1"/>
  <c r="AO140" i="1" s="1"/>
  <c r="AL140" i="1"/>
  <c r="AM140" i="1" s="1"/>
  <c r="AK140" i="1"/>
  <c r="AN139" i="1"/>
  <c r="AO139" i="1" s="1"/>
  <c r="AL139" i="1"/>
  <c r="AM139" i="1" s="1"/>
  <c r="AK139" i="1"/>
  <c r="AN138" i="1"/>
  <c r="AO138" i="1" s="1"/>
  <c r="AL138" i="1"/>
  <c r="AM138" i="1" s="1"/>
  <c r="AK138" i="1"/>
  <c r="AN137" i="1"/>
  <c r="AO137" i="1" s="1"/>
  <c r="AL137" i="1"/>
  <c r="AM137" i="1" s="1"/>
  <c r="AK137" i="1"/>
  <c r="AN136" i="1"/>
  <c r="AO136" i="1" s="1"/>
  <c r="AL136" i="1"/>
  <c r="AM136" i="1" s="1"/>
  <c r="AK136" i="1"/>
  <c r="AN135" i="1"/>
  <c r="AO135" i="1" s="1"/>
  <c r="AL135" i="1"/>
  <c r="AM135" i="1" s="1"/>
  <c r="AK135" i="1"/>
  <c r="AN134" i="1"/>
  <c r="AO134" i="1" s="1"/>
  <c r="AL134" i="1"/>
  <c r="AM134" i="1" s="1"/>
  <c r="AK134" i="1"/>
  <c r="AN133" i="1"/>
  <c r="AO133" i="1" s="1"/>
  <c r="AL133" i="1"/>
  <c r="AM133" i="1" s="1"/>
  <c r="AK133" i="1"/>
  <c r="AN132" i="1"/>
  <c r="AO132" i="1" s="1"/>
  <c r="AL132" i="1"/>
  <c r="AM132" i="1" s="1"/>
  <c r="AK132" i="1"/>
  <c r="AN131" i="1"/>
  <c r="AO131" i="1" s="1"/>
  <c r="AL131" i="1"/>
  <c r="AM131" i="1" s="1"/>
  <c r="AK131" i="1"/>
  <c r="AN130" i="1"/>
  <c r="AO130" i="1" s="1"/>
  <c r="AL130" i="1"/>
  <c r="AM130" i="1" s="1"/>
  <c r="AK130" i="1"/>
  <c r="AN129" i="1"/>
  <c r="AO129" i="1" s="1"/>
  <c r="AL129" i="1"/>
  <c r="AM129" i="1" s="1"/>
  <c r="AK129" i="1"/>
  <c r="AN128" i="1"/>
  <c r="AO128" i="1" s="1"/>
  <c r="AL128" i="1"/>
  <c r="AM128" i="1" s="1"/>
  <c r="AK128" i="1"/>
  <c r="AN127" i="1"/>
  <c r="AO127" i="1" s="1"/>
  <c r="AL127" i="1"/>
  <c r="AM127" i="1" s="1"/>
  <c r="AK127" i="1"/>
  <c r="AN126" i="1"/>
  <c r="AO126" i="1" s="1"/>
  <c r="AL126" i="1"/>
  <c r="AM126" i="1" s="1"/>
  <c r="AK126" i="1"/>
  <c r="AN125" i="1"/>
  <c r="AO125" i="1" s="1"/>
  <c r="AL125" i="1"/>
  <c r="AM125" i="1" s="1"/>
  <c r="AK125" i="1"/>
  <c r="AO124" i="1"/>
  <c r="AN124" i="1"/>
  <c r="AL124" i="1"/>
  <c r="AM124" i="1" s="1"/>
  <c r="AK124" i="1"/>
  <c r="AN123" i="1"/>
  <c r="AO123" i="1" s="1"/>
  <c r="AL123" i="1"/>
  <c r="AM123" i="1" s="1"/>
  <c r="AK123" i="1"/>
  <c r="AO122" i="1"/>
  <c r="AN122" i="1"/>
  <c r="AL122" i="1"/>
  <c r="AM122" i="1" s="1"/>
  <c r="AK122" i="1"/>
  <c r="AN121" i="1"/>
  <c r="AO121" i="1" s="1"/>
  <c r="AL121" i="1"/>
  <c r="AM121" i="1" s="1"/>
  <c r="AK121" i="1"/>
  <c r="AO120" i="1"/>
  <c r="AN120" i="1"/>
  <c r="AL120" i="1"/>
  <c r="AM120" i="1" s="1"/>
  <c r="AK120" i="1"/>
  <c r="AN119" i="1"/>
  <c r="AO119" i="1" s="1"/>
  <c r="AL119" i="1"/>
  <c r="AM119" i="1" s="1"/>
  <c r="AK119" i="1"/>
  <c r="AN118" i="1"/>
  <c r="AO118" i="1" s="1"/>
  <c r="AM118" i="1"/>
  <c r="AL118" i="1"/>
  <c r="AK118" i="1"/>
  <c r="AN117" i="1"/>
  <c r="AO117" i="1" s="1"/>
  <c r="AL117" i="1"/>
  <c r="AM117" i="1" s="1"/>
  <c r="AK117" i="1"/>
  <c r="AN116" i="1"/>
  <c r="AO116" i="1" s="1"/>
  <c r="AM116" i="1"/>
  <c r="AL116" i="1"/>
  <c r="AK116" i="1"/>
  <c r="AN115" i="1"/>
  <c r="AO115" i="1" s="1"/>
  <c r="AL115" i="1"/>
  <c r="AM115" i="1" s="1"/>
  <c r="AK115" i="1"/>
  <c r="AN114" i="1"/>
  <c r="AO114" i="1" s="1"/>
  <c r="AM114" i="1"/>
  <c r="AL114" i="1"/>
  <c r="AK114" i="1"/>
  <c r="AN113" i="1"/>
  <c r="AO113" i="1" s="1"/>
  <c r="AL113" i="1"/>
  <c r="AM113" i="1" s="1"/>
  <c r="AK113" i="1"/>
  <c r="AN112" i="1"/>
  <c r="AO112" i="1" s="1"/>
  <c r="AL112" i="1"/>
  <c r="AM112" i="1" s="1"/>
  <c r="AK112" i="1"/>
  <c r="AN111" i="1"/>
  <c r="AO111" i="1" s="1"/>
  <c r="AL111" i="1"/>
  <c r="AM111" i="1" s="1"/>
  <c r="AK111" i="1"/>
  <c r="AN110" i="1"/>
  <c r="AO110" i="1" s="1"/>
  <c r="AL110" i="1"/>
  <c r="AM110" i="1" s="1"/>
  <c r="AK110" i="1"/>
  <c r="AN109" i="1"/>
  <c r="AO109" i="1" s="1"/>
  <c r="AL109" i="1"/>
  <c r="AM109" i="1" s="1"/>
  <c r="AK109" i="1"/>
  <c r="AN108" i="1"/>
  <c r="AO108" i="1" s="1"/>
  <c r="AL108" i="1"/>
  <c r="AM108" i="1" s="1"/>
  <c r="AK108" i="1"/>
  <c r="AN107" i="1"/>
  <c r="AO107" i="1" s="1"/>
  <c r="AL107" i="1"/>
  <c r="AM107" i="1" s="1"/>
  <c r="AK107" i="1"/>
  <c r="AN106" i="1"/>
  <c r="AO106" i="1" s="1"/>
  <c r="AL106" i="1"/>
  <c r="AM106" i="1" s="1"/>
  <c r="AK106" i="1"/>
  <c r="AN105" i="1"/>
  <c r="AO105" i="1" s="1"/>
  <c r="AL105" i="1"/>
  <c r="AM105" i="1" s="1"/>
  <c r="AK105" i="1"/>
  <c r="AN104" i="1"/>
  <c r="AO104" i="1" s="1"/>
  <c r="AL104" i="1"/>
  <c r="AM104" i="1" s="1"/>
  <c r="AK104" i="1"/>
  <c r="AN103" i="1"/>
  <c r="AO103" i="1" s="1"/>
  <c r="AL103" i="1"/>
  <c r="AM103" i="1" s="1"/>
  <c r="AK103" i="1"/>
  <c r="AN102" i="1"/>
  <c r="AO102" i="1" s="1"/>
  <c r="AL102" i="1"/>
  <c r="AM102" i="1" s="1"/>
  <c r="AK102" i="1"/>
  <c r="AN101" i="1"/>
  <c r="AO101" i="1" s="1"/>
  <c r="AL101" i="1"/>
  <c r="AM101" i="1" s="1"/>
  <c r="AK101" i="1"/>
  <c r="AN100" i="1"/>
  <c r="AO100" i="1" s="1"/>
  <c r="AL100" i="1"/>
  <c r="AM100" i="1" s="1"/>
  <c r="AK100" i="1"/>
  <c r="AN99" i="1"/>
  <c r="AO99" i="1" s="1"/>
  <c r="AL99" i="1"/>
  <c r="AM99" i="1" s="1"/>
  <c r="AK99" i="1"/>
  <c r="AN98" i="1"/>
  <c r="AO98" i="1" s="1"/>
  <c r="AL98" i="1"/>
  <c r="AM98" i="1" s="1"/>
  <c r="AK98" i="1"/>
  <c r="AN97" i="1"/>
  <c r="AO97" i="1" s="1"/>
  <c r="AL97" i="1"/>
  <c r="AM97" i="1" s="1"/>
  <c r="AK97" i="1"/>
  <c r="AO96" i="1"/>
  <c r="AN96" i="1"/>
  <c r="AL96" i="1"/>
  <c r="AM96" i="1" s="1"/>
  <c r="AK96" i="1"/>
  <c r="AN95" i="1"/>
  <c r="AO95" i="1" s="1"/>
  <c r="AL95" i="1"/>
  <c r="AM95" i="1" s="1"/>
  <c r="AK95" i="1"/>
  <c r="AN94" i="1"/>
  <c r="AO94" i="1" s="1"/>
  <c r="AM94" i="1"/>
  <c r="AL94" i="1"/>
  <c r="AK94" i="1"/>
  <c r="AN93" i="1"/>
  <c r="AO93" i="1" s="1"/>
  <c r="AL93" i="1"/>
  <c r="AM93" i="1" s="1"/>
  <c r="AK93" i="1"/>
  <c r="AN92" i="1"/>
  <c r="AO92" i="1" s="1"/>
  <c r="AL92" i="1"/>
  <c r="AM92" i="1" s="1"/>
  <c r="AK92" i="1"/>
  <c r="AN91" i="1"/>
  <c r="AO91" i="1" s="1"/>
  <c r="AL91" i="1"/>
  <c r="AM91" i="1" s="1"/>
  <c r="AK91" i="1"/>
  <c r="AN90" i="1"/>
  <c r="AO90" i="1" s="1"/>
  <c r="AL90" i="1"/>
  <c r="AM90" i="1" s="1"/>
  <c r="AK90" i="1"/>
  <c r="AN89" i="1"/>
  <c r="AO89" i="1" s="1"/>
  <c r="AL89" i="1"/>
  <c r="AM89" i="1" s="1"/>
  <c r="AK89" i="1"/>
  <c r="AN88" i="1"/>
  <c r="AO88" i="1" s="1"/>
  <c r="AL88" i="1"/>
  <c r="AM88" i="1" s="1"/>
  <c r="AK88" i="1"/>
  <c r="AN87" i="1"/>
  <c r="AO87" i="1" s="1"/>
  <c r="AL87" i="1"/>
  <c r="AM87" i="1" s="1"/>
  <c r="AK87" i="1"/>
  <c r="AN86" i="1"/>
  <c r="AO86" i="1" s="1"/>
  <c r="AL86" i="1"/>
  <c r="AM86" i="1" s="1"/>
  <c r="AK86" i="1"/>
  <c r="AN85" i="1"/>
  <c r="AO85" i="1" s="1"/>
  <c r="AL85" i="1"/>
  <c r="AM85" i="1" s="1"/>
  <c r="AK85" i="1"/>
  <c r="AN84" i="1"/>
  <c r="AO84" i="1" s="1"/>
  <c r="AL84" i="1"/>
  <c r="AM84" i="1" s="1"/>
  <c r="AK84" i="1"/>
  <c r="AN83" i="1"/>
  <c r="AO83" i="1" s="1"/>
  <c r="AL83" i="1"/>
  <c r="AM83" i="1" s="1"/>
  <c r="AK83" i="1"/>
  <c r="AN82" i="1"/>
  <c r="AO82" i="1" s="1"/>
  <c r="AL82" i="1"/>
  <c r="AM82" i="1" s="1"/>
  <c r="AK82" i="1"/>
  <c r="AN81" i="1"/>
  <c r="AO81" i="1" s="1"/>
  <c r="AL81" i="1"/>
  <c r="AM81" i="1" s="1"/>
  <c r="AK81" i="1"/>
  <c r="AN80" i="1"/>
  <c r="AO80" i="1" s="1"/>
  <c r="AL80" i="1"/>
  <c r="AM80" i="1" s="1"/>
  <c r="AK80" i="1"/>
  <c r="AN79" i="1"/>
  <c r="AO79" i="1" s="1"/>
  <c r="AL79" i="1"/>
  <c r="AM79" i="1" s="1"/>
  <c r="AK79" i="1"/>
  <c r="AG277" i="1"/>
  <c r="AG276" i="1"/>
  <c r="AG275" i="1"/>
  <c r="AG274" i="1"/>
  <c r="AG273" i="1"/>
  <c r="AG272" i="1"/>
  <c r="AG271" i="1"/>
  <c r="AG270" i="1"/>
  <c r="AG269" i="1"/>
  <c r="AG268" i="1"/>
  <c r="AG267" i="1"/>
  <c r="AG266" i="1"/>
  <c r="AG265" i="1"/>
  <c r="AG264" i="1"/>
  <c r="AG263" i="1"/>
  <c r="AG262" i="1"/>
  <c r="AG261" i="1"/>
  <c r="AG260" i="1"/>
  <c r="AG259" i="1"/>
  <c r="AG258" i="1"/>
  <c r="AG257" i="1"/>
  <c r="AG256" i="1"/>
  <c r="AG255" i="1"/>
  <c r="AG254" i="1"/>
  <c r="AG253" i="1"/>
  <c r="AG252" i="1"/>
  <c r="AG251" i="1"/>
  <c r="AG250" i="1"/>
  <c r="AG249" i="1"/>
  <c r="AG248" i="1"/>
  <c r="AG247" i="1"/>
  <c r="AG246" i="1"/>
  <c r="AG245" i="1"/>
  <c r="AG244" i="1"/>
  <c r="AG243" i="1"/>
  <c r="AG242" i="1"/>
  <c r="AG241" i="1"/>
  <c r="AG240" i="1"/>
  <c r="AG239" i="1"/>
  <c r="AG238" i="1"/>
  <c r="AG237" i="1"/>
  <c r="AG236" i="1"/>
  <c r="AG235" i="1"/>
  <c r="AG234" i="1"/>
  <c r="AG233" i="1"/>
  <c r="AG232" i="1"/>
  <c r="AG231" i="1"/>
  <c r="AG230" i="1"/>
  <c r="AG229" i="1"/>
  <c r="AG228" i="1"/>
  <c r="AG227" i="1"/>
  <c r="AG226" i="1"/>
  <c r="AG225" i="1"/>
  <c r="AG224" i="1"/>
  <c r="AG223" i="1"/>
  <c r="AG222" i="1"/>
  <c r="AG221" i="1"/>
  <c r="AG220" i="1"/>
  <c r="AG219" i="1"/>
  <c r="AG218" i="1"/>
  <c r="AG217" i="1"/>
  <c r="AG216" i="1"/>
  <c r="AG215" i="1"/>
  <c r="AG214" i="1"/>
  <c r="AG213" i="1"/>
  <c r="AG212" i="1"/>
  <c r="AG211" i="1"/>
  <c r="AG210" i="1"/>
  <c r="AG209" i="1"/>
  <c r="AG208" i="1"/>
  <c r="AG207" i="1"/>
  <c r="AG206" i="1"/>
  <c r="AG205" i="1"/>
  <c r="AG204" i="1"/>
  <c r="AG203" i="1"/>
  <c r="AG202" i="1"/>
  <c r="AG201" i="1"/>
  <c r="AG200"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5" i="1"/>
  <c r="AN78" i="1"/>
  <c r="AO78" i="1" s="1"/>
  <c r="AL78" i="1"/>
  <c r="AM78" i="1" s="1"/>
  <c r="AK78" i="1"/>
  <c r="AK278" i="1" l="1"/>
  <c r="AO278" i="1"/>
  <c r="AM278" i="1"/>
  <c r="AP278" i="1" s="1"/>
  <c r="B545" i="1" s="1"/>
  <c r="AG278" i="1"/>
  <c r="B550" i="1" s="1"/>
  <c r="AK482" i="1"/>
  <c r="B549" i="1" s="1"/>
  <c r="AI482" i="1"/>
  <c r="B548" i="1" s="1"/>
  <c r="AH482" i="1"/>
  <c r="AG482" i="1"/>
  <c r="AI278" i="1"/>
  <c r="AH278" i="1"/>
  <c r="AH483" i="1" l="1"/>
  <c r="B547" i="1" s="1"/>
  <c r="AI279" i="1"/>
  <c r="B546" i="1" s="1"/>
  <c r="AG280" i="1" l="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AG45" i="1" l="1"/>
  <c r="AG47" i="1" s="1"/>
  <c r="B52" i="1" s="1"/>
  <c r="B8" i="1" l="1"/>
  <c r="B10" i="6"/>
  <c r="B10" i="15"/>
  <c r="BI66" i="15"/>
  <c r="BI65" i="15"/>
  <c r="BI64" i="15"/>
  <c r="BI63" i="15"/>
  <c r="BI62" i="15"/>
  <c r="BI61" i="15"/>
  <c r="BI60" i="15"/>
  <c r="BI59" i="15"/>
  <c r="BI58" i="15"/>
  <c r="BI57" i="15"/>
  <c r="BI56" i="15"/>
  <c r="BI67" i="15" s="1"/>
  <c r="B68" i="15" s="1"/>
  <c r="BI55" i="15"/>
  <c r="BI54" i="15"/>
  <c r="BI53" i="15"/>
  <c r="BI52" i="15"/>
  <c r="BI51" i="15"/>
  <c r="BI50" i="15"/>
  <c r="BI49" i="15"/>
  <c r="BI48" i="15"/>
  <c r="BI47" i="15"/>
  <c r="BI46" i="15"/>
  <c r="BI45" i="15"/>
  <c r="BI44" i="15"/>
  <c r="BI43" i="15"/>
  <c r="BI42" i="15"/>
  <c r="BI41" i="15"/>
  <c r="BI40" i="15"/>
  <c r="BI39" i="15"/>
  <c r="BI38" i="15"/>
  <c r="BI37" i="15"/>
  <c r="BI36" i="15"/>
  <c r="BI35" i="15"/>
  <c r="BI34" i="15"/>
  <c r="BI33" i="15"/>
  <c r="BI32" i="15"/>
  <c r="B10" i="17" l="1"/>
  <c r="B9" i="2"/>
  <c r="N10" i="18"/>
  <c r="N8" i="1" l="1"/>
  <c r="N10" i="6"/>
  <c r="N10" i="15"/>
  <c r="N9" i="2"/>
  <c r="N10" i="17"/>
</calcChain>
</file>

<file path=xl/sharedStrings.xml><?xml version="1.0" encoding="utf-8"?>
<sst xmlns="http://schemas.openxmlformats.org/spreadsheetml/2006/main" count="1095" uniqueCount="674">
  <si>
    <t>CENSO NACIONAL DE GOBIERNOS
ESTATALES 2023</t>
  </si>
  <si>
    <t>Módulo 1.
Administración Pública de la entidad federativa</t>
  </si>
  <si>
    <t>Índice</t>
  </si>
  <si>
    <t>Entidad:</t>
  </si>
  <si>
    <t>Clave:</t>
  </si>
  <si>
    <t>Presentación</t>
  </si>
  <si>
    <t>Informantes</t>
  </si>
  <si>
    <t>Participantes</t>
  </si>
  <si>
    <t>Glosario</t>
  </si>
  <si>
    <t>CONFIDENCIALIDAD</t>
  </si>
  <si>
    <t>OBLIGATORIEDAD</t>
  </si>
  <si>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</si>
  <si>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</si>
  <si>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DERECHOS DE LOS INFORMANTES DEL SISTEMA</t>
  </si>
  <si>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</si>
  <si>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r>
      <t>El Instituto Nacional de Estadística y Geografía (INEGI) presenta la elaboración del</t>
    </r>
    <r>
      <rPr>
        <b/>
        <sz val="9"/>
        <color theme="1"/>
        <rFont val="Arial"/>
        <family val="2"/>
      </rPr>
      <t xml:space="preserve"> Censo Nacional de Gobiernos Estatales (CNGE) 2023</t>
    </r>
    <r>
      <rPr>
        <sz val="9"/>
        <color theme="1"/>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</si>
  <si>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</si>
  <si>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</si>
  <si>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</si>
  <si>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</si>
  <si>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desde el año 2009 se iniciaron las actividades de revisión y generación de lo que sería el primer instrumento de captación en materia de gobierno, en el que participaron los representantes de las principales instituciones y organizaciones que convergen en dicha materia.</t>
  </si>
  <si>
    <t>Desde entonces, se continuaron anualmente las labores de levantamiento del CNGSPSPE hasta su última edición en 2020, año a partir del cual se separa este programa estadístico en tres Censos Nacionales de Gobierno; cada uno orientado a las materias específicas de gobierno, seguridad pública y sistema penitenciario:</t>
  </si>
  <si>
    <t>Censo Nacional de Gobiernos Estatales;
Censo Nacional de Seguridad Pública Estatal; y
Censo Nacional de Sistemas Penitenciarios Estatales.</t>
  </si>
  <si>
    <t>Lo anterior, como resultado de las numerosas e importantes reformas constitucionales realizadas en los últimos años, entre las que destacan aquellas en materia de seguridad pública y combate a la corrupción. En consecuencia, el Estado Mexicano ha venido transitando por un periodo de evolución, crecimiento y diversificación institucional, multiplicando con ello sus obligaciones, responsabilidades y facultades. Desde el punto de vista estadístico, los nuevos arreglos institucionales y compromisos establecidos por ley generaron nuevas necesidades de información, lo que incidió en la necesidad de realizar ajustes en materias y conceptos previamente establecidos.</t>
  </si>
  <si>
    <t>El CNGE 2023 se conforma por los siguientes módulos:</t>
  </si>
  <si>
    <t>Cada uno de estos módulos está conformado, cuando menos, por los siguientes apartados:</t>
  </si>
  <si>
    <t>Actividad</t>
  </si>
  <si>
    <t>XX de al XX de</t>
  </si>
  <si>
    <t>Integración de información por la institución. 
Entrega a la CE del INEGI para revisión.</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</si>
  <si>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</si>
  <si>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</si>
  <si>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t>Recuperación de cuestionario físico con información completa y definitiva, con firma y sello.</t>
  </si>
  <si>
    <t>1) Entrega electrónica:</t>
  </si>
  <si>
    <t>2) Entrega física:</t>
  </si>
  <si>
    <t>Destinatario:</t>
  </si>
  <si>
    <t>Nombre:</t>
  </si>
  <si>
    <t>Área o unidad de adscripción:</t>
  </si>
  <si>
    <t>Cargo:</t>
  </si>
  <si>
    <t>Correo electrónico:</t>
  </si>
  <si>
    <t>Teléfono:</t>
  </si>
  <si>
    <t>Extensión:</t>
  </si>
  <si>
    <t>INFORMANTE BÁSICO</t>
  </si>
  <si>
    <t>FIRMA Y SELLO</t>
  </si>
  <si>
    <t>(Persona titular o servidora pública de la institución designada para proveer la información de la presente sección, y que tiene el carácter de figura responsable de validar y oficializar la información. Cuando menos, se encuentra en el segundo o tercer nivel jerárquico de la misma)</t>
  </si>
  <si>
    <t>VoBo. a la información contenida en el presente cuestionario</t>
  </si>
  <si>
    <t>FIRMA</t>
  </si>
  <si>
    <t>Nombre(s):</t>
  </si>
  <si>
    <t>Primer apellido:</t>
  </si>
  <si>
    <t>Segundo apellido:</t>
  </si>
  <si>
    <t>Institución u órgano:</t>
  </si>
  <si>
    <t>INFORMANTE COMPLEMENTARIO 1</t>
  </si>
  <si>
    <t>(Persona servidora pública que, por las funciones que tiene asignadas dentro de la institución, es la principal productora y/o integradora de la información correspondiente a la presente sección y, cuando menos, se encuentra en el segundo o tercer nivel jerárquico de la misma. Nota: en caso de no requerir al "Informante Complementario 1" deje las siguientes celdas en blanco)</t>
  </si>
  <si>
    <t>INFORMANTE COMPLEMENTARIO 2</t>
  </si>
  <si>
    <t>(Persona servidora pública que, por las funciones que tiene asignadas dentro de la institución, es la segunda principal productora y/o integradora de la información correspondiente a la presente sección y, cuando menos, se encuentra en el segundo o tercer nivel jerárquico de la misma. Nota: en caso de no requerir al "Informante Complementario 2" deje las siguientes celdas en blanco)</t>
  </si>
  <si>
    <t>OBSERVACIONES:</t>
  </si>
  <si>
    <r>
      <t xml:space="preserve">Informantes
</t>
    </r>
    <r>
      <rPr>
        <i/>
        <sz val="8"/>
        <color theme="1"/>
        <rFont val="Arial"/>
        <family val="2"/>
      </rPr>
      <t>(Responde: institución(es) o unidad(es) administrativa(s) encargada(s) o integradora(s) de la información sobre los espacios abiertos para la participación ciudadana al interior de la Administración Pública de la entidad federativa)</t>
    </r>
  </si>
  <si>
    <t>Personas servidoras públicas que participaron en el llenado de la sección</t>
  </si>
  <si>
    <t xml:space="preserve">No. </t>
  </si>
  <si>
    <t>Título</t>
  </si>
  <si>
    <t>Nombre(s)</t>
  </si>
  <si>
    <t>Primer apellido</t>
  </si>
  <si>
    <t>Segundo apellido</t>
  </si>
  <si>
    <t xml:space="preserve">Unidad administrativa de adscripción </t>
  </si>
  <si>
    <t xml:space="preserve">Cargo o puesto </t>
  </si>
  <si>
    <t>Correo electrónico</t>
  </si>
  <si>
    <t>Licenciada</t>
  </si>
  <si>
    <t>Guadalupe</t>
  </si>
  <si>
    <t>Hernández</t>
  </si>
  <si>
    <t>García</t>
  </si>
  <si>
    <t>Dirección General de Administración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</si>
  <si>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</si>
  <si>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</si>
  <si>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</si>
  <si>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</si>
  <si>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</si>
  <si>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</si>
  <si>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</si>
  <si>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</si>
  <si>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</si>
  <si>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</si>
  <si>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</si>
  <si>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</si>
  <si>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</si>
  <si>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</si>
  <si>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</si>
  <si>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</si>
  <si>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</si>
  <si>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</si>
  <si>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</si>
  <si>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</si>
  <si>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</si>
  <si>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</si>
  <si>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</si>
  <si>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</si>
  <si>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</si>
  <si>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</si>
  <si>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</si>
  <si>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</si>
  <si>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</si>
  <si>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</si>
  <si>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</si>
  <si>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</si>
  <si>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</si>
  <si>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</si>
  <si>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</si>
  <si>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Instrucciones generales para las preguntas de la sección:</t>
  </si>
  <si>
    <t>Glosario de la sección:</t>
  </si>
  <si>
    <r>
      <rPr>
        <b/>
        <i/>
        <sz val="8"/>
        <color theme="1"/>
        <rFont val="Arial"/>
        <family val="2"/>
      </rPr>
      <t xml:space="preserve">Órgano (consejo, comité, etc.): </t>
    </r>
    <r>
      <rPr>
        <i/>
        <sz val="8"/>
        <color theme="1"/>
        <rFont val="Arial"/>
        <family val="2"/>
      </rPr>
      <t>se refiere a las instancias colegiadas (consejos, comités, grupos, etc.) de opinión, asesoría o ejecución; constituidos de manera organizada para la participación en la planeación, seguimiento y evaluación de las acciones de gobierno, bajo los lineamientos expresos que se establezcan para tal objetivo.</t>
    </r>
  </si>
  <si>
    <r>
      <rPr>
        <b/>
        <i/>
        <sz val="8"/>
        <color theme="1"/>
        <rFont val="Arial"/>
        <family val="2"/>
      </rPr>
      <t>Proceso participativo:</t>
    </r>
    <r>
      <rPr>
        <i/>
        <sz val="8"/>
        <color theme="1"/>
        <rFont val="Arial"/>
        <family val="2"/>
      </rPr>
      <t xml:space="preserve"> se refiere a los métodos empleados para incentivar la participación activa de todos los miembros de un grupo en un procedimiento de toma de decisión, estos pueden ser por medio de la presentación de proyectos, asambleas, encuestas, entre otros.</t>
    </r>
  </si>
  <si>
    <r>
      <rPr>
        <b/>
        <i/>
        <sz val="8"/>
        <color theme="1"/>
        <rFont val="Arial"/>
        <family val="2"/>
      </rPr>
      <t xml:space="preserve">Consulta ciudadana: </t>
    </r>
    <r>
      <rPr>
        <i/>
        <sz val="8"/>
        <color theme="1"/>
        <rFont val="Arial"/>
        <family val="2"/>
      </rPr>
      <t>se refiere al mecanismo de democracia directa a través del cual las autoridades someten a consideración de la ciudadanía, por medio de preguntas directas, foros o algún otro instrumento de consulta, cualquier tema que tenga impacto trascendental en los distintos ámbitos temáticos, sectoriales y territoriales.</t>
    </r>
  </si>
  <si>
    <r>
      <rPr>
        <b/>
        <i/>
        <sz val="8"/>
        <color theme="1"/>
        <rFont val="Arial"/>
        <family val="2"/>
      </rPr>
      <t>Consulta a pueblo indígena:</t>
    </r>
    <r>
      <rPr>
        <i/>
        <sz val="8"/>
        <color theme="1"/>
        <rFont val="Arial"/>
        <family val="2"/>
      </rPr>
      <t xml:space="preserve"> se refiere al mecanismo que permite la libre participación de los pueblos indígenas, a través de sus instituciones representativas, en todos los niveles de la formulación, implementación y evaluación de las medidas y programas que incidan en sus derechos y en su desarrollo.</t>
    </r>
  </si>
  <si>
    <r>
      <rPr>
        <b/>
        <i/>
        <sz val="8"/>
        <color theme="1"/>
        <rFont val="Arial"/>
        <family val="2"/>
      </rPr>
      <t xml:space="preserve">Ejercicios participativos: </t>
    </r>
    <r>
      <rPr>
        <i/>
        <sz val="8"/>
        <color theme="1"/>
        <rFont val="Arial"/>
        <family val="2"/>
      </rPr>
      <t>se refiere a la promoción de la participación ciudadana en asambleas, consultas y/o encuestas para la toma de decisiones y facilitación de consensos en proyectos en materia de planeación y presupuesto.</t>
    </r>
  </si>
  <si>
    <r>
      <rPr>
        <b/>
        <i/>
        <sz val="8"/>
        <color theme="1"/>
        <rFont val="Arial"/>
        <family val="2"/>
      </rPr>
      <t xml:space="preserve">Consulta: </t>
    </r>
    <r>
      <rPr>
        <i/>
        <sz val="8"/>
        <color theme="1"/>
        <rFont val="Arial"/>
        <family val="2"/>
      </rPr>
      <t>se refiere al nivel en donde las personas participantes opinan o plantean propuestas sobre temas o problemas a partir de preguntas formuladas por las autoridades públicas.</t>
    </r>
  </si>
  <si>
    <r>
      <rPr>
        <b/>
        <i/>
        <sz val="8"/>
        <color theme="1"/>
        <rFont val="Arial"/>
        <family val="2"/>
      </rPr>
      <t xml:space="preserve">Diálogo: </t>
    </r>
    <r>
      <rPr>
        <i/>
        <sz val="8"/>
        <color theme="1"/>
        <rFont val="Arial"/>
        <family val="2"/>
      </rPr>
      <t>se refiere al nivel en el que las autoridades públicas y las personas participantes intercambian información respecto a temas o problemas en particular, en una relación de doble vía.</t>
    </r>
  </si>
  <si>
    <r>
      <rPr>
        <b/>
        <i/>
        <sz val="8"/>
        <color theme="1"/>
        <rFont val="Arial"/>
        <family val="2"/>
      </rPr>
      <t xml:space="preserve">Deliberación: </t>
    </r>
    <r>
      <rPr>
        <i/>
        <sz val="8"/>
        <color theme="1"/>
        <rFont val="Arial"/>
        <family val="2"/>
      </rPr>
      <t>se refiere al nivel en el que las autoridades públicas y las personas participantes debaten en forma colectiva para mejorar la adopción de una decisión determinada.</t>
    </r>
  </si>
  <si>
    <r>
      <rPr>
        <b/>
        <i/>
        <sz val="8"/>
        <color theme="1"/>
        <rFont val="Arial"/>
        <family val="2"/>
      </rPr>
      <t xml:space="preserve">Cogestión: </t>
    </r>
    <r>
      <rPr>
        <i/>
        <sz val="8"/>
        <color theme="1"/>
        <rFont val="Arial"/>
        <family val="2"/>
      </rPr>
      <t>se refiere al nivel en el que las autoridades públicas y las personas participantes se involucran de manera conjunta en la implementación de las políticas, programas y proyectos públicos.</t>
    </r>
  </si>
  <si>
    <r>
      <rPr>
        <b/>
        <i/>
        <sz val="8"/>
        <color theme="1"/>
        <rFont val="Arial"/>
        <family val="2"/>
      </rPr>
      <t xml:space="preserve">Vigilancia: </t>
    </r>
    <r>
      <rPr>
        <i/>
        <sz val="8"/>
        <color theme="1"/>
        <rFont val="Arial"/>
        <family val="2"/>
      </rPr>
      <t>se refiere al nivel en el que las personas participantes realizan el seguimiento del cumplimiento de las decisiones públicas.</t>
    </r>
  </si>
  <si>
    <r>
      <t xml:space="preserve">3.- </t>
    </r>
    <r>
      <rPr>
        <b/>
        <i/>
        <sz val="8"/>
        <rFont val="Arial"/>
        <family val="2"/>
      </rPr>
      <t xml:space="preserve">Participación ciudadana: </t>
    </r>
    <r>
      <rPr>
        <i/>
        <sz val="8"/>
        <rFont val="Arial"/>
        <family val="2"/>
      </rPr>
      <t>se refiere, en términos del presente censo, a la acción o conjunto de acciones realizadas de manera voluntaria por las personas que tienen la intención de incidir directa o indirectamente en los asuntos públicos a través de los canales participativos establecidos por las instancias gubernamentales.</t>
    </r>
  </si>
  <si>
    <r>
      <t xml:space="preserve">4.- </t>
    </r>
    <r>
      <rPr>
        <b/>
        <i/>
        <sz val="8"/>
        <rFont val="Arial"/>
        <family val="2"/>
      </rPr>
      <t xml:space="preserve">Participantes: </t>
    </r>
    <r>
      <rPr>
        <i/>
        <sz val="8"/>
        <rFont val="Arial"/>
        <family val="2"/>
      </rPr>
      <t>se refiere, en términos genéricos del presente censo, a las personas participantes en los canales establecidos para tal efecto. Se consideran los siguientes:</t>
    </r>
  </si>
  <si>
    <r>
      <t xml:space="preserve">Organizaciones empresariales: </t>
    </r>
    <r>
      <rPr>
        <i/>
        <sz val="8"/>
        <rFont val="Arial"/>
        <family val="2"/>
      </rPr>
      <t>se refiere a las cámaras de comercio, servicios y turismo, así como confederaciones y asociaciones empresariales.</t>
    </r>
  </si>
  <si>
    <r>
      <t xml:space="preserve">Colectivos o grupos no constituidos: </t>
    </r>
    <r>
      <rPr>
        <i/>
        <sz val="8"/>
        <rFont val="Arial"/>
        <family val="2"/>
      </rPr>
      <t>se refiere a los grupos de personas que comparten un objetivo común y que no están formalizados ante notario público.</t>
    </r>
  </si>
  <si>
    <r>
      <t xml:space="preserve">1.-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2022.</t>
    </r>
  </si>
  <si>
    <t>Seleccione con una "X" un solo código.</t>
  </si>
  <si>
    <t>1. Sí</t>
  </si>
  <si>
    <r>
      <t>2. No</t>
    </r>
    <r>
      <rPr>
        <i/>
        <sz val="8"/>
        <color theme="1"/>
        <rFont val="Arial"/>
        <family val="2"/>
      </rPr>
      <t xml:space="preserve"> (concluya la sección)</t>
    </r>
  </si>
  <si>
    <t>En caso de tener algún comentario u observación al dato registrado en la respuesta de la presente pregunta, o los datos que derivan de la misma, favor de anotarlo en el siguiente espacio. De lo contrario, déjelo en blanco.</t>
  </si>
  <si>
    <t>Nombre de los espacios abiertos para la participación ciudadana</t>
  </si>
  <si>
    <r>
      <rPr>
        <b/>
        <sz val="9"/>
        <rFont val="Arial"/>
        <family val="2"/>
      </rPr>
      <t>Tipo de canal participativo</t>
    </r>
    <r>
      <rPr>
        <sz val="9"/>
        <rFont val="Arial"/>
        <family val="2"/>
      </rPr>
      <t xml:space="preserve">
</t>
    </r>
    <r>
      <rPr>
        <i/>
        <sz val="8"/>
        <rFont val="Arial"/>
        <family val="2"/>
      </rPr>
      <t>(ver catálogo)</t>
    </r>
  </si>
  <si>
    <r>
      <rPr>
        <b/>
        <sz val="9"/>
        <rFont val="Arial"/>
        <family val="2"/>
      </rPr>
      <t>Tema</t>
    </r>
    <r>
      <rPr>
        <sz val="9"/>
        <rFont val="Arial"/>
        <family val="2"/>
      </rPr>
      <t xml:space="preserve">
</t>
    </r>
    <r>
      <rPr>
        <i/>
        <sz val="8"/>
        <rFont val="Arial"/>
        <family val="2"/>
      </rPr>
      <t>(ver catálogo)</t>
    </r>
  </si>
  <si>
    <r>
      <t xml:space="preserve">Modalidad de interacción
</t>
    </r>
    <r>
      <rPr>
        <i/>
        <sz val="8"/>
        <rFont val="Arial"/>
        <family val="2"/>
      </rPr>
      <t>(ver catálogo)</t>
    </r>
  </si>
  <si>
    <r>
      <rPr>
        <b/>
        <sz val="9"/>
        <rFont val="Arial"/>
        <family val="2"/>
      </rPr>
      <t>Temporalidad</t>
    </r>
    <r>
      <rPr>
        <sz val="9"/>
        <rFont val="Arial"/>
        <family val="2"/>
      </rPr>
      <t xml:space="preserve">
</t>
    </r>
    <r>
      <rPr>
        <i/>
        <sz val="8"/>
        <rFont val="Arial"/>
        <family val="2"/>
      </rPr>
      <t>(ver catálogo)</t>
    </r>
  </si>
  <si>
    <r>
      <t xml:space="preserve">Nivel de incidencia
</t>
    </r>
    <r>
      <rPr>
        <i/>
        <sz val="8"/>
        <rFont val="Arial"/>
        <family val="2"/>
      </rPr>
      <t>(ver catálogo)</t>
    </r>
  </si>
  <si>
    <r>
      <t xml:space="preserve">Tipo de participantes
</t>
    </r>
    <r>
      <rPr>
        <i/>
        <sz val="8"/>
        <rFont val="Arial"/>
        <family val="2"/>
      </rPr>
      <t>(ver catálogo)</t>
    </r>
  </si>
  <si>
    <r>
      <t xml:space="preserve">Procedimiento de acceso de los participantes
</t>
    </r>
    <r>
      <rPr>
        <i/>
        <sz val="8"/>
        <rFont val="Arial"/>
        <family val="2"/>
      </rPr>
      <t>(ver catálogo)</t>
    </r>
  </si>
  <si>
    <t>99.</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</si>
  <si>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</si>
  <si>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</si>
  <si>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</si>
  <si>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</si>
  <si>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</si>
  <si>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</si>
  <si>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</si>
  <si>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</si>
  <si>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</si>
  <si>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</si>
  <si>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</si>
  <si>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</si>
  <si>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</si>
  <si>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</si>
  <si>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</si>
  <si>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</si>
  <si>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</si>
  <si>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</si>
  <si>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</si>
  <si>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</si>
  <si>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</si>
  <si>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</si>
  <si>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</si>
  <si>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</si>
  <si>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</si>
  <si>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</si>
  <si>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</si>
  <si>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</si>
  <si>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</si>
  <si>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</si>
  <si>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</si>
  <si>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</si>
  <si>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</si>
  <si>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</si>
  <si>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</si>
  <si>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r>
      <t xml:space="preserve">Otro tipo de canal participativo:
</t>
    </r>
    <r>
      <rPr>
        <i/>
        <sz val="8"/>
        <rFont val="Arial"/>
        <family val="2"/>
      </rPr>
      <t>(especifique)</t>
    </r>
  </si>
  <si>
    <r>
      <t xml:space="preserve">Otro tema:
</t>
    </r>
    <r>
      <rPr>
        <i/>
        <sz val="8"/>
        <rFont val="Arial"/>
        <family val="2"/>
      </rPr>
      <t>(especifique)</t>
    </r>
  </si>
  <si>
    <r>
      <t xml:space="preserve">Otro nivel de incidencia:
</t>
    </r>
    <r>
      <rPr>
        <i/>
        <sz val="8"/>
        <rFont val="Arial"/>
        <family val="2"/>
      </rPr>
      <t>(especifique)</t>
    </r>
  </si>
  <si>
    <r>
      <t xml:space="preserve">Otro procedimiento:
</t>
    </r>
    <r>
      <rPr>
        <i/>
        <sz val="8"/>
        <rFont val="Arial"/>
        <family val="2"/>
      </rPr>
      <t>(especifique)</t>
    </r>
  </si>
  <si>
    <t>Catálogo de temas</t>
  </si>
  <si>
    <r>
      <t xml:space="preserve">Órgano </t>
    </r>
    <r>
      <rPr>
        <i/>
        <sz val="8"/>
        <rFont val="Arial"/>
        <family val="2"/>
      </rPr>
      <t>(consejo, comité, etc.)</t>
    </r>
  </si>
  <si>
    <t>Agricultura y desarrollo rural</t>
  </si>
  <si>
    <t>Proceso participativo</t>
  </si>
  <si>
    <t>Arte, cultura y otras manifestaciones sociales</t>
  </si>
  <si>
    <t>Consulta ciudadana</t>
  </si>
  <si>
    <t>Asuntos financieros y hacendarios</t>
  </si>
  <si>
    <t>Consulta a pueblo indígena</t>
  </si>
  <si>
    <t>Asuntos indígenas</t>
  </si>
  <si>
    <t>Ejercicios participativos</t>
  </si>
  <si>
    <r>
      <t xml:space="preserve">Otro tipo de canal participativo </t>
    </r>
    <r>
      <rPr>
        <i/>
        <sz val="8"/>
        <rFont val="Arial"/>
        <family val="2"/>
      </rPr>
      <t>(especifique)</t>
    </r>
  </si>
  <si>
    <t>Atención a víctimas</t>
  </si>
  <si>
    <t>Búsqueda de personas</t>
  </si>
  <si>
    <t>Ciencia, tecnología e innovación</t>
  </si>
  <si>
    <t>Catálogo de modalidad de interacción</t>
  </si>
  <si>
    <t>Combustibles y energía</t>
  </si>
  <si>
    <t>Presencial</t>
  </si>
  <si>
    <t>Digital</t>
  </si>
  <si>
    <t>Cultura física y/o deporte</t>
  </si>
  <si>
    <t>Mixta</t>
  </si>
  <si>
    <t>Desarrollo agrario, territorial, urbano y vivienda</t>
  </si>
  <si>
    <t>Desarrollo social</t>
  </si>
  <si>
    <t>Catálogo de temporalidad</t>
  </si>
  <si>
    <t>Economía</t>
  </si>
  <si>
    <t>Permanente</t>
  </si>
  <si>
    <t>Educación</t>
  </si>
  <si>
    <t>Coyuntural</t>
  </si>
  <si>
    <t>Gobierno y política interior</t>
  </si>
  <si>
    <t>Igualdad de género y/o derechos de las mujeres</t>
  </si>
  <si>
    <t>Catálogo de nivel de incidencia</t>
  </si>
  <si>
    <t>Consulta</t>
  </si>
  <si>
    <t>Medio ambiente y ecología</t>
  </si>
  <si>
    <t>Diálogo</t>
  </si>
  <si>
    <t>Protección civil</t>
  </si>
  <si>
    <t>Deliberación</t>
  </si>
  <si>
    <t>Protección y seguridad social</t>
  </si>
  <si>
    <t>Cogestión</t>
  </si>
  <si>
    <t>Reinserción social</t>
  </si>
  <si>
    <t xml:space="preserve">Vigilancia </t>
  </si>
  <si>
    <t>Salud</t>
  </si>
  <si>
    <t>Seguridad pública o seguridad ciudadana</t>
  </si>
  <si>
    <r>
      <t xml:space="preserve">Otro nivel de incidencia </t>
    </r>
    <r>
      <rPr>
        <i/>
        <sz val="8"/>
        <rFont val="Arial"/>
        <family val="2"/>
      </rPr>
      <t>(especifique)</t>
    </r>
  </si>
  <si>
    <t>Servicios públicos</t>
  </si>
  <si>
    <t>Trabajo</t>
  </si>
  <si>
    <t>Catálogo de tipo de participantes</t>
  </si>
  <si>
    <t>Turismo</t>
  </si>
  <si>
    <r>
      <t xml:space="preserve">Otro tema </t>
    </r>
    <r>
      <rPr>
        <i/>
        <sz val="8"/>
        <rFont val="Arial"/>
        <family val="2"/>
      </rPr>
      <t>(especifique)</t>
    </r>
  </si>
  <si>
    <t>Comités estudiantiles</t>
  </si>
  <si>
    <t>Organizaciones de la sociedad civil</t>
  </si>
  <si>
    <t>Catálogo de procedimiento de acceso de los participantes</t>
  </si>
  <si>
    <t>Abierto</t>
  </si>
  <si>
    <t>Comunidades indígenas</t>
  </si>
  <si>
    <t>Elección</t>
  </si>
  <si>
    <t>Organizaciones empresariales</t>
  </si>
  <si>
    <t>Selección</t>
  </si>
  <si>
    <t>Colectivos o grupos no constituidos</t>
  </si>
  <si>
    <t>Invitación</t>
  </si>
  <si>
    <r>
      <t xml:space="preserve">Otro procedimiento </t>
    </r>
    <r>
      <rPr>
        <i/>
        <sz val="8"/>
        <rFont val="Arial"/>
        <family val="2"/>
      </rPr>
      <t>(especifique)</t>
    </r>
  </si>
  <si>
    <t>Durante el año 2022, ¿la Administración Pública de su entidad federativa abrió espacios para la participación ciudadana en los temas de su competencia?</t>
  </si>
  <si>
    <t>Personas servidoras públicas</t>
  </si>
  <si>
    <t>CNGE 2023</t>
  </si>
  <si>
    <t>Se refiere a las siglas con las que se identifica al Censo Nacional de Gobiernos Estatales 2023.</t>
  </si>
  <si>
    <t>Informante básico</t>
  </si>
  <si>
    <t>Se refiere a la persona titular o servidora pública de la institución designada para proveer la información de la presente sección, y que tiene el carácter de figura responsable de validar y oficializar la información. Cuando menos, se encuentra en el segundo o tercer nivel jerárquico de la misma.</t>
  </si>
  <si>
    <t>Informante complementario 1</t>
  </si>
  <si>
    <t>Se refiere a la persona servidora pública que, por las funciones que tiene asignadas dentro de la institución, es la segunda principal productora y/o integradora de la información correspondiente a la presente sección y, cuando menos, se encuentra en el segundo o tercer nivel jerárquico de la misma.</t>
  </si>
  <si>
    <t>Informante complementario 2</t>
  </si>
  <si>
    <t>Canales participativos</t>
  </si>
  <si>
    <r>
      <rPr>
        <b/>
        <sz val="9"/>
        <color theme="1"/>
        <rFont val="Arial"/>
        <family val="2"/>
      </rPr>
      <t>Proceso participativo:</t>
    </r>
    <r>
      <rPr>
        <sz val="9"/>
        <color theme="1"/>
        <rFont val="Arial"/>
        <family val="2"/>
      </rPr>
      <t xml:space="preserve"> se refiere a los métodos empleados para incentivar la participación activa de todos los miembros de un grupo en un procedimiento de toma de decisión, estos pueden ser por medio de la presentación de proyectos, asambleas, encuestas, entre otros.</t>
    </r>
  </si>
  <si>
    <r>
      <rPr>
        <b/>
        <sz val="9"/>
        <color theme="1"/>
        <rFont val="Arial"/>
        <family val="2"/>
      </rPr>
      <t xml:space="preserve">Ejercicios participativos: </t>
    </r>
    <r>
      <rPr>
        <sz val="9"/>
        <color theme="1"/>
        <rFont val="Arial"/>
        <family val="2"/>
      </rPr>
      <t>se refiere a la promoción de la participación ciudadana en asambleas, consultas y/o encuestas para la toma de decisiones y facilitación de consensos en proyectos en materia de planeación y presupuesto.</t>
    </r>
  </si>
  <si>
    <t>Nivel de incidencia</t>
  </si>
  <si>
    <t xml:space="preserve">Se refiere al grado de influencia que tiene la participación ciudadana en la gestión pública sobre el diseño, ejecución, monitoreo y evaluación de las políticas, programas y proyectos públicos. Para efectos del presente censo, se consideran los siguientes: </t>
  </si>
  <si>
    <r>
      <rPr>
        <b/>
        <sz val="9"/>
        <color theme="1"/>
        <rFont val="Arial"/>
        <family val="2"/>
      </rPr>
      <t xml:space="preserve">Consulta: </t>
    </r>
    <r>
      <rPr>
        <sz val="9"/>
        <color theme="1"/>
        <rFont val="Arial"/>
        <family val="2"/>
      </rPr>
      <t>se refiere al nivel en donde las personas participantes opinan o plantean propuestas sobre temas o problemas a partir de preguntas formuladas por las autoridades públicas.</t>
    </r>
  </si>
  <si>
    <r>
      <rPr>
        <b/>
        <sz val="9"/>
        <color theme="1"/>
        <rFont val="Arial"/>
        <family val="2"/>
      </rPr>
      <t xml:space="preserve">Vigilancia: </t>
    </r>
    <r>
      <rPr>
        <sz val="9"/>
        <color theme="1"/>
        <rFont val="Arial"/>
        <family val="2"/>
      </rPr>
      <t>se refiere al nivel en el que las personas participantes realizan el seguimiento del cumplimiento de las decisiones públicas.</t>
    </r>
  </si>
  <si>
    <t>Participación ciudadana</t>
  </si>
  <si>
    <t>Se refiere, en términos del presente censo, a la acción o conjunto de acciones realizadas de manera voluntaria por las personas que tienen la intención de incidir directa o indirectamente en los asuntos públicos a través de los canales participativos establecidos por las instancias gubernamentales.</t>
  </si>
  <si>
    <t>Se refiere, en términos genéricos del presente censo, a las personas participantes en los canales establecidos para tal efecto. Se consideran los siguientes:</t>
  </si>
  <si>
    <t>Temas</t>
  </si>
  <si>
    <r>
      <rPr>
        <b/>
        <sz val="9"/>
        <color theme="1"/>
        <rFont val="Arial"/>
        <family val="2"/>
      </rPr>
      <t xml:space="preserve">Atención a víctimas: </t>
    </r>
    <r>
      <rPr>
        <sz val="9"/>
        <color theme="1"/>
        <rFont val="Arial"/>
        <family val="2"/>
      </rPr>
      <t>se refiere a aquel enfocado en impulsar políticas, estrategias y acciones para la protección, ayuda, asistencia o reparación integral de las víctimas.</t>
    </r>
  </si>
  <si>
    <t>Se refiere a la persona servidora pública que, por las funciones que tiene asignadas dentro de la institución, es la principal productora y/o integradora de la información correspondiente a la presente sección y, cuando menos, se encuentra en el segundo o tercer nivel jerárquico de la misma.</t>
  </si>
  <si>
    <t>2.- Los catálogos utilizados en el presente cuestionario corresponden a denominaciones estándar, de tal forma que si el nombre de alguna categoría no coincide exactamente con la utilizada en su institución, debe registrar los datos en aquella que sea homóloga.</t>
  </si>
  <si>
    <t>4.- Con excepción de la existencia de instrucciones, variables y/o catálogos específicos que prevean alguna situación particular asociada a la información requerida, en caso de que determinada categoría no se encuentre prevista en su normatividad aplicable, anote "NA" (No aplica) en las celdas correspondientes.</t>
  </si>
  <si>
    <t>5.- Con excepción de la existencia de instrucciones, variables y/o catálogos específicos que prevean alguna situación particular asociada a la información requerida,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t>
  </si>
  <si>
    <r>
      <t xml:space="preserve">2.- </t>
    </r>
    <r>
      <rPr>
        <b/>
        <i/>
        <sz val="8"/>
        <rFont val="Arial"/>
        <family val="2"/>
      </rPr>
      <t>Nivel de incidencia:</t>
    </r>
    <r>
      <rPr>
        <i/>
        <sz val="8"/>
        <rFont val="Arial"/>
        <family val="2"/>
      </rPr>
      <t xml:space="preserve"> se refiere al grado de influencia que tiene la participación ciudadana en la gestión pública sobre el diseño, ejecución, monitoreo y evaluación de las políticas, programas y proyectos públicos. Para efectos del presente censo, se consideran los siguientes: </t>
    </r>
  </si>
  <si>
    <r>
      <t>Personas ciudadanas:</t>
    </r>
    <r>
      <rPr>
        <i/>
        <sz val="8"/>
        <rFont val="Arial"/>
        <family val="2"/>
      </rPr>
      <t xml:space="preserve"> se refiere a las personas que, teniendo la calidad de mexicanas, reúnan los requisitos de haber cumplido 18 años y tengan un modo honesto de vivir.</t>
    </r>
  </si>
  <si>
    <r>
      <t xml:space="preserve">Personas académicas: </t>
    </r>
    <r>
      <rPr>
        <i/>
        <sz val="8"/>
        <color theme="1"/>
        <rFont val="Arial"/>
        <family val="2"/>
      </rPr>
      <t>se refiere a las personas pertenecientes a las instituciones de educación superior, los centros de investigación y los colegios de profesionales, que son reconocidos para la emisión de opiniones y consultas especializadas en una materia.</t>
    </r>
  </si>
  <si>
    <r>
      <t xml:space="preserve">Comités estudiantiles: </t>
    </r>
    <r>
      <rPr>
        <i/>
        <sz val="8"/>
        <rFont val="Arial"/>
        <family val="2"/>
      </rPr>
      <t>se refiere a los órganos representativos de las personas estudiantes de alguna institución educativa de nivel superior o centro de estudios, que se constituyen para la defensa de sus intereses.</t>
    </r>
  </si>
  <si>
    <r>
      <rPr>
        <b/>
        <i/>
        <sz val="8"/>
        <color theme="1"/>
        <rFont val="Arial"/>
        <family val="2"/>
      </rPr>
      <t>Organizaciones de la sociedad civil:</t>
    </r>
    <r>
      <rPr>
        <i/>
        <sz val="8"/>
        <color theme="1"/>
        <rFont val="Arial"/>
        <family val="2"/>
      </rPr>
      <t xml:space="preserve"> se refiere a aquellas organizaciones no gubernamentales a través de las cuales las personas ciudadanas se organizan en torno a objetivos y temas particulares de interés a efecto de incidir en los asuntos públicos relacionados con estas.</t>
    </r>
  </si>
  <si>
    <r>
      <t>Personas expertas / líderes de opinión:</t>
    </r>
    <r>
      <rPr>
        <i/>
        <sz val="8"/>
        <rFont val="Arial"/>
        <family val="2"/>
      </rPr>
      <t xml:space="preserve"> se refiere a las personas u organizaciones capaces de ejercer alguna influencia sobre las actitudes o la conducta de otros individuos, en virtud de su experiencia y autoridad en temas específicos.</t>
    </r>
  </si>
  <si>
    <r>
      <t xml:space="preserve">Comunidades indígenas: </t>
    </r>
    <r>
      <rPr>
        <i/>
        <sz val="8"/>
        <rFont val="Arial"/>
        <family val="2"/>
      </rPr>
      <t>se refiere al grupo de personas indígenas que forman una unidad social, económica y cultural asentada en un territorio, y que reconocen autoridades propias de acuerdo con su sistema normativo indígena.</t>
    </r>
  </si>
  <si>
    <r>
      <t xml:space="preserve">Personas servidoras públicas: </t>
    </r>
    <r>
      <rPr>
        <i/>
        <sz val="8"/>
        <rFont val="Arial"/>
        <family val="2"/>
      </rPr>
      <t>se refiere a las personas que desempeñan un empleo, cargo o comisión en los entes públicos de los tres ámbitos de gobierno.</t>
    </r>
  </si>
  <si>
    <r>
      <t>9. No identificado</t>
    </r>
    <r>
      <rPr>
        <i/>
        <sz val="8"/>
        <color theme="1"/>
        <rFont val="Arial"/>
        <family val="2"/>
      </rPr>
      <t xml:space="preserve"> (concluya la sección)</t>
    </r>
  </si>
  <si>
    <t>El nombre de los espacios abiertos para la participación ciudadana debe registrarse en mayúsculas, sin comillas ni signos de acentuación, puntuación, paréntesis y abreviaturas.</t>
  </si>
  <si>
    <t xml:space="preserve">Para cada espacio de participación ciudadana abierto, seleccione el código del tipo de canal participativo establecido para su operación. </t>
  </si>
  <si>
    <t>Para cada espacio de participación ciudadana abierto en determinado canal participativo, seleccione el código del tema en el cual se haya realizado su apertura. En caso de que el canal establecido para el espacio de participación ciudadana abierto haya abarcado más de un tema, use tantas filas como sea necesario.</t>
  </si>
  <si>
    <t>Para cada espacio de participación ciudadana abierto en determinado canal participativo y tema, seleccione el código de la modalidad de interacción establecida para su operación.</t>
  </si>
  <si>
    <t>Para cada espacio de participación ciudadana abierto en determinado canal participativo y tema, seleccione el código de la temporalidad establecida para su operación.</t>
  </si>
  <si>
    <t>Para cada espacio de participación ciudadana abierto en determinado canal participativo y tema, seleccione con una "X" el o los niveles de incidencia que correspondan.</t>
  </si>
  <si>
    <t>Para cada espacio de participación ciudadana abierto en determinado canal participativo y tema, en caso de que seleccione el código "9" en el apartado "Nivel de incidencia", no puede seleccionar otro código en dicho apartado.</t>
  </si>
  <si>
    <t>En caso de que seleccione el código "5" en el apartado "Procedimiento de acceso de los participantes", debe anotar el nombre de dicho(s) procedimiento(s) en el recuadro destinado para tal efecto que se encuentra al final de la tabla de respuesta.</t>
  </si>
  <si>
    <t>En caso de que seleccione el código "10" en el apartado "Tipo de participantes", debe anotar el nombre de dicho(s) tipo(s) de participantes en el recuadro destinado para tal efecto que se encuentra al final de la tabla de respuesta.</t>
  </si>
  <si>
    <t>En caso de que seleccione el código "6" en el apartado "Nivel de incidencia", debe anotar el nombre de dicho(s) nivel(es) de incidencia en el recuadro destinado para tal efecto que se encuentra al final de la tabla de respuesta.</t>
  </si>
  <si>
    <t>En caso de que seleccione el código "6" en la columna "Tipo de canal participativo", debe anotar el nombre de dicho(s) tipo(s) de canal participativo en el recuadro destinado para tal efecto que se encuentra al final de la tabla de respuesta.</t>
  </si>
  <si>
    <t>Para cada espacio de participación ciudadana abierto en determinado canal participativo y tema, en caso de que seleccione el código "9" en el apartado "Procedimiento de acceso de los participantes", no puede seleccionar otro código en dicho apartado.</t>
  </si>
  <si>
    <t>Para cada espacio de participación ciudadana abierto en determinado canal participativo y tema, seleccione con una "X" el o los procedimientos de acceso de los participantes que correspondan.</t>
  </si>
  <si>
    <t>Para cada espacio de participación ciudadana abierto en determinado canal participativo y tema, en caso de que seleccione el código "99" en el apartado "Tipo de participantes", no puede seleccionar otro código en dicho apartado.</t>
  </si>
  <si>
    <t>Para cada espacio de participación ciudadana abierto en determinado canal participativo y tema, seleccione con una "X" el o los tipos de participantes que correspondan.</t>
  </si>
  <si>
    <t>(1 de 2)</t>
  </si>
  <si>
    <t>(2 de 2)</t>
  </si>
  <si>
    <r>
      <t xml:space="preserve">Otro tipo de participantes:
</t>
    </r>
    <r>
      <rPr>
        <i/>
        <sz val="8"/>
        <rFont val="Arial"/>
        <family val="2"/>
      </rPr>
      <t>(especifique)</t>
    </r>
  </si>
  <si>
    <t>Catálogo de tipo de canal participativo</t>
  </si>
  <si>
    <t>Administración y gestión interna</t>
  </si>
  <si>
    <t>Personas adultas mayores</t>
  </si>
  <si>
    <t>Asuntos electorales y participación ciudadana</t>
  </si>
  <si>
    <t>No identificado</t>
  </si>
  <si>
    <r>
      <t xml:space="preserve">Atención a grupos sociales en situación de vulnerabilidad </t>
    </r>
    <r>
      <rPr>
        <i/>
        <sz val="8"/>
        <rFont val="Arial"/>
        <family val="2"/>
      </rPr>
      <t>(sin incluir personas adultas mayores; niñas, niños y adolescentes; y juventud)</t>
    </r>
  </si>
  <si>
    <t>Combate a la corrupción</t>
  </si>
  <si>
    <t>Derechos humanos</t>
  </si>
  <si>
    <t>Desarrollo integral de la familia</t>
  </si>
  <si>
    <t>Infraestructura, comunicaciones y transportes</t>
  </si>
  <si>
    <t xml:space="preserve">Justicia </t>
  </si>
  <si>
    <t>Juventud</t>
  </si>
  <si>
    <t>Migración y asuntos fronterizos</t>
  </si>
  <si>
    <t>Movilidad y seguridad vial</t>
  </si>
  <si>
    <t>Niñas, niños y adolescentes</t>
  </si>
  <si>
    <t>Personas ciudadanas</t>
  </si>
  <si>
    <t>Población</t>
  </si>
  <si>
    <t>Personas académicas</t>
  </si>
  <si>
    <t>Recursos hidráulicos</t>
  </si>
  <si>
    <t>Personas expertas / líderes de opinión</t>
  </si>
  <si>
    <t>Reglamentación</t>
  </si>
  <si>
    <r>
      <t xml:space="preserve">Otro tipo de participantes </t>
    </r>
    <r>
      <rPr>
        <i/>
        <sz val="8"/>
        <rFont val="Arial"/>
        <family val="2"/>
      </rPr>
      <t>(especifique)</t>
    </r>
  </si>
  <si>
    <t>Transparencia, acceso a la información y protección de datos personales</t>
  </si>
  <si>
    <r>
      <t xml:space="preserve">Personas adultas mayores: </t>
    </r>
    <r>
      <rPr>
        <sz val="9"/>
        <rFont val="Arial"/>
        <family val="2"/>
      </rPr>
      <t>se refiere a aquel que tiene como objetivo coadyuvar al mejoramiento de las condiciones de vida de las personas mayores de 60 años, de acuerdo con los ordenamientos legales aplicables.</t>
    </r>
  </si>
  <si>
    <r>
      <t xml:space="preserve">Agricultura y desarrollo rural: </t>
    </r>
    <r>
      <rPr>
        <sz val="9"/>
        <rFont val="Arial"/>
        <family val="2"/>
      </rPr>
      <t>se refiere a aquel que tiene como objetivo promover las actividades agropecuarias, así como la silvicultura, acuacultura, pesca, caza e hidroagricultura.</t>
    </r>
  </si>
  <si>
    <r>
      <t xml:space="preserve">Arte, cultura y otras manifestaciones sociales: </t>
    </r>
    <r>
      <rPr>
        <sz val="9"/>
        <color theme="1"/>
        <rFont val="Arial"/>
        <family val="2"/>
      </rPr>
      <t>se refiere a aquel que tiene como objetivo promover las actividades culturales y artísticas entre la población, así como otras actividades relacionadas con las manifestaciones de la sociedad.</t>
    </r>
  </si>
  <si>
    <r>
      <t xml:space="preserve">Asuntos financieros y hacendarios: </t>
    </r>
    <r>
      <rPr>
        <sz val="9"/>
        <rFont val="Arial"/>
        <family val="2"/>
      </rPr>
      <t>se refiere a aquel que tiene como objetivo administrar la hacienda pública, la contabilidad de los ingresos y egresos, así como de la integración de los proyectos presupuestarios establecidos en los ordenamientos legales aplicables.</t>
    </r>
  </si>
  <si>
    <r>
      <t xml:space="preserve">Asuntos indígenas: </t>
    </r>
    <r>
      <rPr>
        <sz val="9"/>
        <rFont val="Arial"/>
        <family val="2"/>
      </rPr>
      <t>se refiere a aquel que tiene como objetivo coadyuvar al desarrollo de los pueblos indígenas y mejorar las condiciones de vida de estos, de acuerdo con los ordenamientos legales aplicables.</t>
    </r>
  </si>
  <si>
    <r>
      <t xml:space="preserve">Atención a grupos sociales en situación de vulnerabilidad </t>
    </r>
    <r>
      <rPr>
        <b/>
        <i/>
        <sz val="8"/>
        <rFont val="Arial"/>
        <family val="2"/>
      </rPr>
      <t>(sin incluir personas adultas mayores; niñas, niños y adolescentes; y juventud)</t>
    </r>
    <r>
      <rPr>
        <b/>
        <sz val="9"/>
        <rFont val="Arial"/>
        <family val="2"/>
      </rPr>
      <t xml:space="preserve">: </t>
    </r>
    <r>
      <rPr>
        <sz val="9"/>
        <rFont val="Arial"/>
        <family val="2"/>
      </rPr>
      <t>se refiere a aquel que tiene como objetivo implementar acciones, medidas y políticas encaminadas a la atención específica de las necesidades de las personas pertenecientes a aquellos núcleos de población que, por diferentes factores o la combinación de ellos, enfrentan situaciones de riesgo o discriminación; como son las personas con discapacidad, las personas de la diversidad sexual, las personas en contexto de movilidad, entre otras. Para efectos del presente censo, se deben excluir de esta categoría las correspondientes a personas adultas mayores, a niñas, niños y adolescentes, así como a juventudes.</t>
    </r>
  </si>
  <si>
    <r>
      <rPr>
        <b/>
        <sz val="9"/>
        <color theme="1"/>
        <rFont val="Arial"/>
        <family val="2"/>
      </rPr>
      <t xml:space="preserve">Búsqueda de personas: </t>
    </r>
    <r>
      <rPr>
        <sz val="9"/>
        <color theme="1"/>
        <rFont val="Arial"/>
        <family val="2"/>
      </rPr>
      <t>se refiere a aquel que tiene como objetivo la búsqueda de las personas desaparecidas y/o no localizadas; el esclarecimiento de los hechos; así como la prevención, investigación, sanción y erradicación de los delitos en materia de desaparición forzada de personas y desaparición cometida por particulares.</t>
    </r>
  </si>
  <si>
    <r>
      <t xml:space="preserve">Ciencia, tecnología e innovación: </t>
    </r>
    <r>
      <rPr>
        <sz val="9"/>
        <rFont val="Arial"/>
        <family val="2"/>
      </rPr>
      <t>se refiere a aquel que tiene como objetivo promover la innovación, la investigación científica, el desarrollo tecnológico, así como los servicios científicos y tecnológicos en general.</t>
    </r>
  </si>
  <si>
    <r>
      <t xml:space="preserve">Combate a la corrupción: </t>
    </r>
    <r>
      <rPr>
        <sz val="9"/>
        <rFont val="Arial"/>
        <family val="2"/>
      </rPr>
      <t>se refiere a aquel que tiene como objetivo dar cumplimiento a los principios, bases generales, políticas públicas y procedimientos para las contrataciones públicas; la prevención, detección y sanción de faltas administrativas y hechos de corrupción; y la fiscalización y control de los recursos públicos, de acuerdo con los ordenamientos legales aplicables.</t>
    </r>
  </si>
  <si>
    <r>
      <t xml:space="preserve">Combustibles y energía: </t>
    </r>
    <r>
      <rPr>
        <sz val="9"/>
        <rFont val="Arial"/>
        <family val="2"/>
      </rPr>
      <t>se refiere a aquel que tiene como objetivo implementar acciones encaminadas a la explotación, transmisión, distribución, comercialización y/o suministro de hidrocarburos (petróleo y gas natural), combustibles nucleares, electricidad, energía no eléctrica, carbón y otros combustibles.</t>
    </r>
  </si>
  <si>
    <r>
      <t xml:space="preserve">Cultura física y/o deporte: </t>
    </r>
    <r>
      <rPr>
        <sz val="9"/>
        <rFont val="Arial"/>
        <family val="2"/>
      </rPr>
      <t>se refiere a aquel que tiene como objetivo promover las actividades deportivas, así como el cuidado, la construcción y preservación de espacios de esparcimiento, deporte y recreación.</t>
    </r>
  </si>
  <si>
    <r>
      <t xml:space="preserve">Derechos humanos: </t>
    </r>
    <r>
      <rPr>
        <sz val="9"/>
        <rFont val="Arial"/>
        <family val="2"/>
      </rPr>
      <t>se refiere a aquel que tiene como objetivo la promoción, difusión, defensa y protección de los derechos humanos que se encuentren amparados en los ordenamientos legales aplicables.</t>
    </r>
  </si>
  <si>
    <r>
      <t xml:space="preserve">Desarrollo agrario, territorial, urbano y vivienda: </t>
    </r>
    <r>
      <rPr>
        <sz val="9"/>
        <rFont val="Arial"/>
        <family val="2"/>
      </rPr>
      <t>se refiere a aquel que tiene como objetivo dar cumplimiento a las disposiciones legales en materia de ordenamiento agrario, territorial, urbanización, desarrollo comunitario, desarrollo regional y vivienda.</t>
    </r>
  </si>
  <si>
    <r>
      <t xml:space="preserve">Desarrollo integral de la familia: </t>
    </r>
    <r>
      <rPr>
        <sz val="9"/>
        <rFont val="Arial"/>
        <family val="2"/>
      </rPr>
      <t>se refiere a aquel que tiene como objetivo la creación, implementación, vigilancia y evaluación de políticas, planes y programas para la promoción, desarrollo y fortalecimiento de los valores y la defensa de la familia, así como la supervisión y coordinación permanente con las instituciones públicas y privadas dedicadas al desarrollo integral de la familia y a la asistencia social, de acuerdo con las disposiciones legales aplicables.</t>
    </r>
  </si>
  <si>
    <r>
      <t xml:space="preserve">Desarrollo social: </t>
    </r>
    <r>
      <rPr>
        <sz val="9"/>
        <color theme="1"/>
        <rFont val="Arial"/>
        <family val="2"/>
      </rPr>
      <t>se refiere a aquel que tiene como objetivo dar cumplimiento a las disposiciones vinculadas con la garantía, protección y ejercicio de los derechos sociales; conocer y dictaminar sobre acciones y programas tendientes a combatir la pobreza extrema y desigualdad para mejorar la calidad de vida de la población; así como vigilar el registro de personas beneficiarias de los programas sociales que ejecuten los entes públicos.</t>
    </r>
  </si>
  <si>
    <r>
      <t xml:space="preserve">Economía: </t>
    </r>
    <r>
      <rPr>
        <sz val="9"/>
        <rFont val="Arial"/>
        <family val="2"/>
      </rPr>
      <t>se refiere a aquel que tiene como objetivo emprender y fomentar acciones en materia de minería, manufactura, industria, comercio, distribución, almacenamiento y depósito, así como de los asuntos económicos generales competentes.</t>
    </r>
  </si>
  <si>
    <r>
      <t xml:space="preserve">Educación: </t>
    </r>
    <r>
      <rPr>
        <sz val="9"/>
        <rFont val="Arial"/>
        <family val="2"/>
      </rPr>
      <t>se refiere a aquel enfocado a la planeación, promoción, implementación y/o evaluación de la enseñanza de los conocimientos relativos a la educación básica, media superior, superior y posgrado.</t>
    </r>
  </si>
  <si>
    <r>
      <t xml:space="preserve">Gobierno y política interior: </t>
    </r>
    <r>
      <rPr>
        <sz val="9"/>
        <color theme="1"/>
        <rFont val="Arial"/>
        <family val="2"/>
      </rPr>
      <t>se refiere a aquel que tiene como objetivo conocer de los asuntos relacionados con el desarrollo político interno y la gobernabilidad democrática. Para efectos del presente censo, se deben excluir de esta categoría aquellas que se refieren de forma específica en alguna otra, como pueden ser: población, derechos humanos, migración y asuntos fronterizos, protección civil, entre otras.</t>
    </r>
  </si>
  <si>
    <r>
      <t xml:space="preserve">Igualdad de género y/o derechos de las mujeres: </t>
    </r>
    <r>
      <rPr>
        <sz val="9"/>
        <rFont val="Arial"/>
        <family val="2"/>
      </rPr>
      <t>se refiere a aquel encargado de la promoción y fomento de la igualdad entre hombres y mujeres, así como de garantizar el respeto de los derechos de las mujeres y su participación en la vida política, cultural, económica y social.</t>
    </r>
  </si>
  <si>
    <r>
      <t>Infraestructura, comunicaciones y transportes:</t>
    </r>
    <r>
      <rPr>
        <sz val="9"/>
        <color theme="1"/>
        <rFont val="Arial"/>
        <family val="2"/>
      </rPr>
      <t xml:space="preserve"> se refiere a aquel que tiene como objetivo satisfacer las necesidades de comunicación; así como planear y conducir el desarrollo integral de los servicios de transporte por carretera, por agua y puertos, por ferrocarril, por vía aérea y demás vías de comunicación relacionadas. Dentro de esta categoría debe considerar aquellos temas relacionados a la construcción de obra pública en esos rubros.</t>
    </r>
  </si>
  <si>
    <r>
      <t xml:space="preserve">Justicia: </t>
    </r>
    <r>
      <rPr>
        <sz val="9"/>
        <rFont val="Arial"/>
        <family val="2"/>
      </rPr>
      <t>se refiere a aquel que tiene como objetivo diseñar, fomentar e implementar acciones encaminadas a la procuración e impartición de justicia en los respectivos ámbitos de competencia de organización gubernamental.</t>
    </r>
  </si>
  <si>
    <r>
      <t>Juventud:</t>
    </r>
    <r>
      <rPr>
        <sz val="9"/>
        <color theme="1"/>
        <rFont val="Arial"/>
        <family val="2"/>
      </rPr>
      <t xml:space="preserve"> se refiere a aquel que tiene como objetivo promover y fomentar las condiciones que aseguren a la juventud un desarrollo pleno e integral en condiciones de igualdad y no discriminación, de conformidad con lo establecido en los ordenamientos legales aplicables.</t>
    </r>
  </si>
  <si>
    <r>
      <t xml:space="preserve">Medio ambiente y ecología: </t>
    </r>
    <r>
      <rPr>
        <sz val="9"/>
        <rFont val="Arial"/>
        <family val="2"/>
      </rPr>
      <t>se refiere a aquel que tiene como objetivo impulsar la preservación, conservación y restauración del equilibrio ecológico, la reducción de la contaminación y la protección al medio ambiente y a los recursos naturales (incluida la diversidad biológica y el paisaje).</t>
    </r>
  </si>
  <si>
    <r>
      <t>Migración y asuntos fronterizos:</t>
    </r>
    <r>
      <rPr>
        <sz val="9"/>
        <color theme="1"/>
        <rFont val="Arial"/>
        <family val="2"/>
      </rPr>
      <t xml:space="preserve"> se refiere a aquel que tiene como objetivo coadyuvar en el fomento y seguimiento de planes y programas de atención y apoyo a migrantes, así como conocer de los asuntos relacionados con el desarrollo económico, social y cultural de zonas fronterizas, de acuerdo con las disposiciones legales aplicables.</t>
    </r>
  </si>
  <si>
    <r>
      <t>Movilidad y seguridad vial:</t>
    </r>
    <r>
      <rPr>
        <sz val="9"/>
        <color theme="1"/>
        <rFont val="Arial"/>
        <family val="2"/>
      </rPr>
      <t xml:space="preserve"> se refiere a aquel que tiene como objetivo coadyuvar en la implementación de políticas relacionadas al desplazamiento seguro de personas, bienes y mercancías, así como de los sistemas orientados a controlar los factores de riesgo que permitan prevenir y reducir las muertes y lesiones graves ocasionadas por siniestros de tránsito.</t>
    </r>
  </si>
  <si>
    <r>
      <t>Niñas, niños y adolescentes:</t>
    </r>
    <r>
      <rPr>
        <sz val="9"/>
        <color theme="1"/>
        <rFont val="Arial"/>
        <family val="2"/>
      </rPr>
      <t xml:space="preserve"> se refiere a aquel que tiene como objetivo garantizar la protección, prevención y restitución integrales de los derechos humanos de las niñas, niños y adolescentes que hayan sido vulnerados, ello a través del análisis, definición y articulación de las políticas públicas, normas, actores e instituciones que correspondan.</t>
    </r>
  </si>
  <si>
    <r>
      <t>Población:</t>
    </r>
    <r>
      <rPr>
        <sz val="9"/>
        <color theme="1"/>
        <rFont val="Arial"/>
        <family val="2"/>
      </rPr>
      <t xml:space="preserve"> se refiere a aquel que tiene como objetivo conocer sobre las políticas públicas vinculadas con la población en cuanto a su volumen, estructura, dinámica y distribución, de acuerdo con las disposiciones legales aplicables. </t>
    </r>
  </si>
  <si>
    <r>
      <t xml:space="preserve">Protección civil: </t>
    </r>
    <r>
      <rPr>
        <sz val="9"/>
        <rFont val="Arial"/>
        <family val="2"/>
      </rPr>
      <t>se refiere a aquel que tiene como objetivo coadyuvar en la implementación de los elementos, herramientas y mecanismos necesarios para la prevención y atención integral de la población ante la presencia de una emergencia o desastre.</t>
    </r>
  </si>
  <si>
    <r>
      <t>Protección y seguridad social:</t>
    </r>
    <r>
      <rPr>
        <sz val="9"/>
        <rFont val="Arial"/>
        <family val="2"/>
      </rPr>
      <t xml:space="preserve"> se refiere a aquel que tiene como objetivo conocer sobre los asuntos relacionados con el aseguramiento de la asistencia médica y la protección de los medios de subsistencia y de los servicios sociales, culturales y deportivos necesarios para el bienestar individual y colectivo, de acuerdo con las disposiciones legales aplicables.</t>
    </r>
  </si>
  <si>
    <r>
      <t>Recursos hidráulicos:</t>
    </r>
    <r>
      <rPr>
        <sz val="9"/>
        <color theme="1"/>
        <rFont val="Arial"/>
        <family val="2"/>
      </rPr>
      <t xml:space="preserve"> se refiere a aquel que tiene como objetivo promover la gestión integral de los recursos hídricos para el desarrollo económico sostenible, así como para coadyuvar en la mitigación de la pobreza, de acuerdo con las disposiciones legales aplicables.</t>
    </r>
  </si>
  <si>
    <r>
      <t xml:space="preserve">Reinserción social: </t>
    </r>
    <r>
      <rPr>
        <sz val="9"/>
        <color theme="1"/>
        <rFont val="Arial"/>
        <family val="2"/>
      </rPr>
      <t>se refiere a aquel que tiene como objetivo contribuir al proceso sistémico de acciones orientado a la integración a la sociedad de los individuos que hayan infringido la ley penal.</t>
    </r>
  </si>
  <si>
    <r>
      <t xml:space="preserve">Salud: </t>
    </r>
    <r>
      <rPr>
        <sz val="9"/>
        <rFont val="Arial"/>
        <family val="2"/>
      </rPr>
      <t>se refiere a aquel que tiene como objetivo la planeación, diseño, implementación y/o evaluación de las acciones encaminadas a la prevención de enfermedades y la promoción de la salud de la población; incluyendo la prestación de servicios de salud a la comunidad, la prestación de servicios de salud a la persona, la generación de recursos para la salud y la rectoría del sistema de salud.</t>
    </r>
  </si>
  <si>
    <r>
      <t xml:space="preserve">Seguridad pública o seguridad ciudadana: </t>
    </r>
    <r>
      <rPr>
        <sz val="9"/>
        <rFont val="Arial"/>
        <family val="2"/>
      </rPr>
      <t>se refiere a aquel que tiene como objetivo resguardar la paz, la tranquilidad, el orden público y la seguridad de las personas, incluyendo el diseño y la definición de políticas, programas y acciones a ejecutar en los campos de la prevención del delito.</t>
    </r>
  </si>
  <si>
    <r>
      <t xml:space="preserve">Servicios públicos: </t>
    </r>
    <r>
      <rPr>
        <sz val="9"/>
        <rFont val="Arial"/>
        <family val="2"/>
      </rPr>
      <t>se refiere a aquel que tiene como objetivo satisfacer las necesidades de los habitantes mediante la prestación de los servicios públicos establecidos en la Constitución, tales como: agua potable, drenaje, alcantarillado; tratamiento y disposición de sus aguas residuales; alumbrado público; limpia, recolección, traslado, tratamiento y disposición final de residuos; mercados y centrales de abasto; panteones; rastros; calles, parques y jardines.</t>
    </r>
  </si>
  <si>
    <r>
      <t>Trabajo</t>
    </r>
    <r>
      <rPr>
        <b/>
        <sz val="9"/>
        <color theme="1"/>
        <rFont val="Arial"/>
        <family val="2"/>
      </rPr>
      <t>:</t>
    </r>
    <r>
      <rPr>
        <b/>
        <sz val="9"/>
        <rFont val="Arial"/>
        <family val="2"/>
      </rPr>
      <t xml:space="preserve"> </t>
    </r>
    <r>
      <rPr>
        <sz val="9"/>
        <rFont val="Arial"/>
        <family val="2"/>
      </rPr>
      <t>se refiere a aquel enfocado en aplicar y vigilar el cumplimiento de las normas relativas a las condiciones generales y de seguridad e higiene en los centros de trabajo, fomentar y apoyar la organización para el trabajo y el autoempleo, así como de brindar asistencia jurídica a las personas trabajadoras y sindicatos.</t>
    </r>
  </si>
  <si>
    <r>
      <t>Transparencia, acceso a la información y protección de datos personales</t>
    </r>
    <r>
      <rPr>
        <b/>
        <sz val="9"/>
        <color theme="1"/>
        <rFont val="Arial"/>
        <family val="2"/>
      </rPr>
      <t>:</t>
    </r>
    <r>
      <rPr>
        <b/>
        <sz val="9"/>
        <rFont val="Arial"/>
        <family val="2"/>
      </rPr>
      <t xml:space="preserve"> </t>
    </r>
    <r>
      <rPr>
        <sz val="9"/>
        <rFont val="Arial"/>
        <family val="2"/>
      </rPr>
      <t>se refiere a aquel que tiene como objetivo dar cumplimiento a las disposiciones vinculadas con la garantía de los derechos de acceso a la información y de protección de datos personales, así como conocer y dictaminar sobre las acciones, políticas, planes y programas que promuevan una cultura de transparencia y rendición de cuentas al interior de los entes públicos.</t>
    </r>
  </si>
  <si>
    <r>
      <t xml:space="preserve">Turismo: </t>
    </r>
    <r>
      <rPr>
        <sz val="9"/>
        <rFont val="Arial"/>
        <family val="2"/>
      </rPr>
      <t>se refiere a aquel que tiene como objetivo diseñar e implementar acciones encaminadas a la difusión y promoción de los atractivos turísticos.</t>
    </r>
  </si>
  <si>
    <r>
      <t>Reglamentación:</t>
    </r>
    <r>
      <rPr>
        <sz val="9"/>
        <color theme="1"/>
        <rFont val="Arial"/>
        <family val="2"/>
      </rPr>
      <t xml:space="preserve"> se refiere a aquel que tiene como objetivo conocer y dictaminar sobre iniciativas presentadas para adecuar las normas que rigen las actividades de las instituciones de la Administración Pública de la entidad federativa; resolver controversias entre su personal; y promover el acervo bibliográfico que estas poseen. </t>
    </r>
  </si>
  <si>
    <r>
      <t xml:space="preserve">Personas académicas: </t>
    </r>
    <r>
      <rPr>
        <sz val="9"/>
        <color theme="1"/>
        <rFont val="Arial"/>
        <family val="2"/>
      </rPr>
      <t>se refiere a las personas pertenecientes a las instituciones de educación superior, los centros de investigación y los colegios de profesionales, que son reconocidos para la emisión de opiniones y consultas especializadas en una materia.</t>
    </r>
  </si>
  <si>
    <r>
      <rPr>
        <b/>
        <sz val="9"/>
        <rFont val="Arial"/>
        <family val="2"/>
      </rPr>
      <t xml:space="preserve">Administración y gestión interna: </t>
    </r>
    <r>
      <rPr>
        <sz val="9"/>
        <rFont val="Arial"/>
        <family val="2"/>
      </rPr>
      <t>se refiere a aquel que tiene como objetivo dar cumplimiento a las disposiciones sobre la adecuada planeación, programación, presupuestación y aplicación de los recursos humanos, materiales y financieros para que las instituciones que integran la Administración Pública de la entidad federativa cuenten con las herramientas y condiciones necesarias para el ejercicio de las funciones que las disposiciones legales aplicables les tienen encomendadas.</t>
    </r>
  </si>
  <si>
    <t>.</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</si>
  <si>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</si>
  <si>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(IIN)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 xml:space="preserve">Censo Nacional de Gobierno, Seguridad Pública y Sistema Penitenciario Estatales, </t>
    </r>
    <r>
      <rPr>
        <sz val="9"/>
        <rFont val="Arial"/>
        <family val="2"/>
      </rPr>
      <t>por lo que dicha edición (con información 2010) se publicó con la denominación de IIN.</t>
    </r>
  </si>
  <si>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</si>
  <si>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Informantes. </t>
    </r>
    <r>
      <rPr>
        <sz val="9"/>
        <rFont val="Arial"/>
        <family val="2"/>
      </rPr>
      <t>En este apartado se recaba información sobre las personas servidoras públicas designadas por las Unidades del Estado como responsables de recopilar, integrar y entregar la información requerida en el cuestionario.</t>
    </r>
  </si>
  <si>
    <r>
      <rPr>
        <b/>
        <sz val="9"/>
        <rFont val="Arial"/>
        <family val="2"/>
      </rPr>
      <t xml:space="preserve">Participantes. </t>
    </r>
    <r>
      <rPr>
        <sz val="9"/>
        <rFont val="Arial"/>
        <family val="2"/>
      </rPr>
      <t xml:space="preserve">Presenta un espacio destinado a la identificación de las personas servidoras públicas que participaron en el llenado de cada módulo y/o sección, según corresponda. </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</si>
  <si>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</si>
  <si>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</si>
  <si>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r>
      <t xml:space="preserve">Considerando la relevancia y diversidad de la información solicitada a través del cuestionario, es necesario que los informantes responsables de su llenado sean personas funcionarias públicas que, por sus atribuciones y actividades cotidianas, cuenten con la información adecuada y necesaria. A efecto de facilitar la recolección de la información solicitada, las personas responsables del llenado del cuestionario pueden auxiliarse de las personas servidoras públicas que integran sus equipos de trabajo. Cuando esto suceda, se solicita que registren sus datos en el apartado </t>
    </r>
    <r>
      <rPr>
        <i/>
        <sz val="9"/>
        <rFont val="Arial"/>
        <family val="2"/>
      </rPr>
      <t>Participantes</t>
    </r>
    <r>
      <rPr>
        <sz val="9"/>
        <rFont val="Arial"/>
        <family val="2"/>
      </rPr>
      <t>.</t>
    </r>
  </si>
  <si>
    <t>Las personas servidoras públicas que se establecen como informantes deberán validar y formalizar la entrega de la información proporcionada, ello mediante el estampado de su firma en la portada de cada módulo o sección, así como del sello de la institución que representan. Cabe destacar que la información recabada mediante el censo, una vez recibida con la firma de la o las personas servidoras públicas responsables y sello de la institución, será considerada como información oficial en términos de lo establecido en la Ley del SNIEG.</t>
  </si>
  <si>
    <t>El INEGI pondrá a disposición de la sociedad la información de este programa de forma gratuita a través del Servicio Público de Información, además de poder consultarse y descargarse de forma electrónica en el portal del Instituto.</t>
  </si>
  <si>
    <t>La entrega de información deberá hacerse a través del Departamento de Estadísticas de Gobierno de la Coordinación Estatal del INEGI en su entidad federativa, quien se acercará a los equipos de trabajo designados por la persona titular y/o servidora pública responsable para el llenado del cuestionario, con el objetivo de organizar los trabajos y recuperar la información requerida.</t>
  </si>
  <si>
    <r>
      <t xml:space="preserve">Una </t>
    </r>
    <r>
      <rPr>
        <b/>
        <sz val="9"/>
        <color theme="1"/>
        <rFont val="Arial"/>
        <family val="2"/>
      </rPr>
      <t>primera versión completa de la información</t>
    </r>
    <r>
      <rPr>
        <sz val="9"/>
        <color theme="1"/>
        <rFont val="Arial"/>
        <family val="2"/>
      </rPr>
      <t xml:space="preserve">, considerada como </t>
    </r>
    <r>
      <rPr>
        <b/>
        <sz val="9"/>
        <color theme="1"/>
        <rFont val="Arial"/>
        <family val="2"/>
      </rPr>
      <t>preliminar</t>
    </r>
    <r>
      <rPr>
        <sz val="9"/>
        <color theme="1"/>
        <rFont val="Arial"/>
        <family val="2"/>
      </rPr>
      <t>, tendrá un proceso de revisión y validación por parte del personal del INEGI en la Coordinación Estatal, con base en los criterios establecidos. Una vez concluida, el cuestionario será devuelto a la persona servidora pública responsable del llenado en la institución informante, a efecto de notificarle los resultados de la revisión y los ajustes o aclaraciones de información que, de ser procedentes, deberán atenderse. En caso de no presentar observaciones, será remitido a las Oficinas Centrales del INEGI para una verificación y revisión central.</t>
    </r>
  </si>
  <si>
    <r>
      <t xml:space="preserve">Si la verificación y revisión central arroja observaciones o solicitud de aclaración de información, el cuestionario será devuelto a la Coordinación Estatal para la atención o justificación de estas situaciones con la institución informante. En caso de que no existan observaciones o estas sean debidamente atendidas, se procederá con la </t>
    </r>
    <r>
      <rPr>
        <b/>
        <sz val="9"/>
        <color theme="1"/>
        <rFont val="Arial"/>
        <family val="2"/>
      </rPr>
      <t>liberación del cuestionario como versión definitiva</t>
    </r>
    <r>
      <rPr>
        <sz val="9"/>
        <color theme="1"/>
        <rFont val="Arial"/>
        <family val="2"/>
      </rPr>
      <t>, para que se proceda con la impresión y formalización de la información plasmada, mediante la firma y sello del instrumento físico por parte del informante básico e informantes complementarios.</t>
    </r>
  </si>
  <si>
    <t>A efecto de llevar a cabo la revisión y validación del cuestionario, en la siguiente tabla se detallan los periodos en los que se realizarán las actividades en cada entidad federativa:</t>
  </si>
  <si>
    <t>Una vez que el archivo electrónico esté impreso y firmado, se llevará a cabo la entrega de la versión definitiva del cuestionario vía electrónica y de manera física, para lo cual se tomará en cuenta lo siguiente:</t>
  </si>
  <si>
    <t xml:space="preserve">La versión impresa, con las firmas correspondientes, deberá entregarse en la Coordinación Estatal del INEGI con los siguientes datos: 
</t>
  </si>
  <si>
    <r>
      <t xml:space="preserve">En caso de </t>
    </r>
    <r>
      <rPr>
        <b/>
        <sz val="9"/>
        <rFont val="Arial"/>
        <family val="2"/>
      </rPr>
      <t>dudas o comentarios</t>
    </r>
    <r>
      <rPr>
        <sz val="9"/>
        <rFont val="Arial"/>
        <family val="2"/>
      </rPr>
      <t>, deberá hacerlos llegar al personal del Departamento de Estadísticas de Gobierno de la Coordinación Estatal del INEGI que haya sido designado para el seguimiento de este programa de información, quien tiene los siguientes datos de contacto:</t>
    </r>
  </si>
  <si>
    <r>
      <t xml:space="preserve">Participantes
</t>
    </r>
    <r>
      <rPr>
        <i/>
        <sz val="8"/>
        <rFont val="Arial"/>
        <family val="2"/>
      </rPr>
      <t>(Registrar a las personas servidoras públicas y áreas que participaron en la integración de la información y/o en el llenado de los reactivos que se solicitan en la presente sección. En caso de que las personas servidoras públicas registradas como informantes básico y complementarios hayan integrado información, o llenado algunas preguntas, también deben registrarse en el presente apartado)</t>
    </r>
  </si>
  <si>
    <t>Instrucciones de llenado:</t>
  </si>
  <si>
    <r>
      <rPr>
        <b/>
        <i/>
        <sz val="8"/>
        <rFont val="Arial"/>
        <family val="2"/>
      </rPr>
      <t>Título:</t>
    </r>
    <r>
      <rPr>
        <i/>
        <sz val="8"/>
        <rFont val="Arial"/>
        <family val="2"/>
      </rPr>
      <t xml:space="preserve"> anotar el grado escolar o el formalismo para referirse a la persona participante: Licenciado(a), Maestro(a), Doctor(a), Ingeniero(a), Ciudadano(a), Señor(a), etcétera.</t>
    </r>
  </si>
  <si>
    <r>
      <rPr>
        <b/>
        <i/>
        <sz val="8"/>
        <rFont val="Arial"/>
        <family val="2"/>
      </rPr>
      <t xml:space="preserve">Nombre, primer y segundo apellido: </t>
    </r>
    <r>
      <rPr>
        <i/>
        <sz val="8"/>
        <rFont val="Arial"/>
        <family val="2"/>
      </rPr>
      <t>escribir los datos completos, sin abreviaturas y con acentos.</t>
    </r>
  </si>
  <si>
    <r>
      <rPr>
        <b/>
        <i/>
        <sz val="8"/>
        <rFont val="Arial"/>
        <family val="2"/>
      </rPr>
      <t xml:space="preserve">Unidad administrativa de adscripción: </t>
    </r>
    <r>
      <rPr>
        <i/>
        <sz val="8"/>
        <rFont val="Arial"/>
        <family val="2"/>
      </rPr>
      <t>incluir el nombre completo de la unidad administrativa o área, tal como aparece en su estructura orgánica.</t>
    </r>
  </si>
  <si>
    <r>
      <rPr>
        <b/>
        <i/>
        <sz val="8"/>
        <rFont val="Arial"/>
        <family val="2"/>
      </rPr>
      <t xml:space="preserve">Cargo o puesto: </t>
    </r>
    <r>
      <rPr>
        <i/>
        <sz val="8"/>
        <rFont val="Arial"/>
        <family val="2"/>
      </rPr>
      <t>incluir el nombre completo del cargo o puesto desempeñado.</t>
    </r>
  </si>
  <si>
    <r>
      <rPr>
        <b/>
        <i/>
        <sz val="8"/>
        <rFont val="Arial"/>
        <family val="2"/>
      </rPr>
      <t xml:space="preserve">Correo electrónico: </t>
    </r>
    <r>
      <rPr>
        <i/>
        <sz val="8"/>
        <rFont val="Arial"/>
        <family val="2"/>
      </rPr>
      <t>registrar preferentemente el correo institucional de la persona participante, evitando cuentas genéricas o personales.</t>
    </r>
  </si>
  <si>
    <r>
      <rPr>
        <b/>
        <i/>
        <sz val="8"/>
        <rFont val="Arial"/>
        <family val="2"/>
      </rPr>
      <t>Sección y/o preguntas en las que participó:</t>
    </r>
    <r>
      <rPr>
        <i/>
        <sz val="8"/>
        <rFont val="Arial"/>
        <family val="2"/>
      </rPr>
      <t xml:space="preserve"> registrar la sección, subsección, apartado, subapartado y/o preguntas en las que participó, conforme a lo siguiente:</t>
    </r>
  </si>
  <si>
    <t>a) Para referirse a preguntas individuales, anotar el número de la pregunta anteponiendo la letra "P", separando con coma en caso de ser varias preguntas. Ejemplo: P1.1, P1.3, P1.8.
b) Si participó en el llenado de todo el cuestionario, anotar la palabra "Todas".
c) Si participó en el llenado de todas las preguntas de una sección, subsección, apartado y/o subapartado, anotar la nomenclatura correspondiente, separando con comas en caso de que sean dos o más. Ejemplo: I, I.2, I.3.1, I.4.1.1.
d) En caso de que su participación incluya secciones, subsecciones, apartados o subapartados completos, así como algunas preguntas específicas, anotar de forma combinada. Ejemplo: I, II.2, I.4.2, P1.25, P1.26.</t>
  </si>
  <si>
    <t>Principales fuentes de información utilizadas para la integración de información proporcionada:</t>
  </si>
  <si>
    <r>
      <t xml:space="preserve">- Por </t>
    </r>
    <r>
      <rPr>
        <b/>
        <i/>
        <sz val="8"/>
        <rFont val="Arial"/>
        <family val="2"/>
      </rPr>
      <t xml:space="preserve">fuente principal </t>
    </r>
    <r>
      <rPr>
        <i/>
        <sz val="8"/>
        <rFont val="Arial"/>
        <family val="2"/>
      </rPr>
      <t xml:space="preserve">debe considerarse la fuente con la cual se genera toda o la mayor cantidad de información proporcionada, mientras que por </t>
    </r>
    <r>
      <rPr>
        <b/>
        <i/>
        <sz val="8"/>
        <rFont val="Arial"/>
        <family val="2"/>
      </rPr>
      <t xml:space="preserve">fuentes secundarias </t>
    </r>
    <r>
      <rPr>
        <i/>
        <sz val="8"/>
        <rFont val="Arial"/>
        <family val="2"/>
      </rPr>
      <t>debe considerar aquellas de las cuales se obtiene el resto de información (cuando hay más de una fuente).</t>
    </r>
  </si>
  <si>
    <r>
      <t xml:space="preserve">- En la columna </t>
    </r>
    <r>
      <rPr>
        <b/>
        <i/>
        <sz val="8"/>
        <rFont val="Arial"/>
        <family val="2"/>
      </rPr>
      <t xml:space="preserve">Nombre de la fuente </t>
    </r>
    <r>
      <rPr>
        <i/>
        <sz val="8"/>
        <rFont val="Arial"/>
        <family val="2"/>
      </rPr>
      <t>debe</t>
    </r>
    <r>
      <rPr>
        <b/>
        <i/>
        <sz val="8"/>
        <rFont val="Arial"/>
        <family val="2"/>
      </rPr>
      <t xml:space="preserve"> </t>
    </r>
    <r>
      <rPr>
        <i/>
        <sz val="8"/>
        <rFont val="Arial"/>
        <family val="2"/>
      </rPr>
      <t xml:space="preserve">anotar el nombre o descripción de la fuente principal y, en su caso, de las secundarias a partir de la(s) cual(es) se obtiene la información requerida en el presente instrumento de captación, y que la persona participante proporcionó. </t>
    </r>
  </si>
  <si>
    <r>
      <t xml:space="preserve">- En la columna </t>
    </r>
    <r>
      <rPr>
        <b/>
        <i/>
        <sz val="8"/>
        <rFont val="Arial"/>
        <family val="2"/>
      </rPr>
      <t>Tipo de fuente</t>
    </r>
    <r>
      <rPr>
        <i/>
        <sz val="8"/>
        <rFont val="Arial"/>
        <family val="2"/>
      </rPr>
      <t xml:space="preserve"> debe clasificar esa fuente según los tipos establecidos en el catálogo siguiente, con base en las características que más se adapten a la fuente utilizada (seleccionar de la lista desplegable el tipo): </t>
    </r>
  </si>
  <si>
    <r>
      <rPr>
        <b/>
        <i/>
        <sz val="8"/>
        <rFont val="Arial"/>
        <family val="2"/>
      </rPr>
      <t>Sistema informático propio:</t>
    </r>
    <r>
      <rPr>
        <i/>
        <sz val="8"/>
        <rFont val="Arial"/>
        <family val="2"/>
      </rPr>
      <t xml:space="preserve"> corresponde a una solución informática que haya sido desarrollada de manera específica para los fines de la institución, ya sea de forma interna o por un tercero, y tenga el propósito de almacenar o procesar la información generada o utilizada por la institución.
</t>
    </r>
    <r>
      <rPr>
        <b/>
        <i/>
        <sz val="8"/>
        <rFont val="Arial"/>
        <family val="2"/>
      </rPr>
      <t>Software comercial especializado:</t>
    </r>
    <r>
      <rPr>
        <i/>
        <sz val="8"/>
        <rFont val="Arial"/>
        <family val="2"/>
      </rPr>
      <t xml:space="preserve"> se refiere a algún programa o plataforma comercial diseñada o gestionada por un tercero ajeno a la institución, que sirve para los fines de almacenamiento y procesamiento de su información, sin ser un desarrollo exclusivo para la misma.
</t>
    </r>
    <r>
      <rPr>
        <b/>
        <i/>
        <sz val="8"/>
        <rFont val="Arial"/>
        <family val="2"/>
      </rPr>
      <t>Base de datos u hojas de cálculo estructuradas y estandarizadas:</t>
    </r>
    <r>
      <rPr>
        <i/>
        <sz val="8"/>
        <rFont val="Arial"/>
        <family val="2"/>
      </rPr>
      <t xml:space="preserve"> se refiere a la existencia de bases de datos, tablas o conjunto de datos planos que se encuentran estructurados y estandarizados, permitiendo su explotación o consulta a través de softwares estadísticos o de bases de datos (incluye tablas dinámicas, programación de macros en VBA, formularios y BD en Access o similares).
</t>
    </r>
    <r>
      <rPr>
        <b/>
        <i/>
        <sz val="8"/>
        <rFont val="Arial"/>
        <family val="2"/>
      </rPr>
      <t>Hojas de cálculo no estructuradas o no estandarizadas:</t>
    </r>
    <r>
      <rPr>
        <i/>
        <sz val="8"/>
        <rFont val="Arial"/>
        <family val="2"/>
      </rPr>
      <t xml:space="preserve"> corresponde a que la fuente de información son libros u hojas de Excel que concentran información generada por la institución y es consultada de forma directa sin posibilidad de hacer consultas de forma masiva o de un conjunto de datos. 
</t>
    </r>
    <r>
      <rPr>
        <b/>
        <i/>
        <sz val="8"/>
        <rFont val="Arial"/>
        <family val="2"/>
      </rPr>
      <t>Libro de gobierno en formato electrónico:</t>
    </r>
    <r>
      <rPr>
        <i/>
        <sz val="8"/>
        <rFont val="Arial"/>
        <family val="2"/>
      </rPr>
      <t xml:space="preserve"> corresponde a los libros o documentos en formato electrónico que se organizan conforme a lineamientos específicos y cuentan con formalidades como foliación, firmas, sellos o autorizaciones, etcétera, que contienen los registros de los procesos o actividades sustantivas del área o institución que genera la información.
</t>
    </r>
    <r>
      <rPr>
        <b/>
        <i/>
        <sz val="8"/>
        <rFont val="Arial"/>
        <family val="2"/>
      </rPr>
      <t xml:space="preserve">Libro de gobierno en papel: </t>
    </r>
    <r>
      <rPr>
        <i/>
        <sz val="8"/>
        <rFont val="Arial"/>
        <family val="2"/>
      </rPr>
      <t xml:space="preserve">corresponde a los libros o documentos físicos que se organizan conforme a lineamientos específicos y cuentan con formalidades como foliación, firmas, sellos o autorizaciones, etcétera, que contienen los registros de los procesos o actividades sustantivas del área o institución que genera la información.
</t>
    </r>
    <r>
      <rPr>
        <b/>
        <i/>
        <sz val="8"/>
        <rFont val="Arial"/>
        <family val="2"/>
      </rPr>
      <t>Bitácora en documento de texto electrónico:</t>
    </r>
    <r>
      <rPr>
        <i/>
        <sz val="8"/>
        <rFont val="Arial"/>
        <family val="2"/>
      </rPr>
      <t xml:space="preserve"> se refiere al registro o fuente en la que la información contenida está registrada en documentos electrónicos sin la formalidad de un libro de gobierno y que se utiliza para las actividades cotidianas del área o institución que proporciona la información.
</t>
    </r>
    <r>
      <rPr>
        <b/>
        <i/>
        <sz val="8"/>
        <rFont val="Arial"/>
        <family val="2"/>
      </rPr>
      <t>Bitácora en documento de texto en papel:</t>
    </r>
    <r>
      <rPr>
        <i/>
        <sz val="8"/>
        <rFont val="Arial"/>
        <family val="2"/>
      </rPr>
      <t xml:space="preserve"> se refiere al registro o fuente en la que la información contenida está registrada en documentos físicos sin la formalidad de un libro de gobierno y que se utiliza para las actividades cotidianas del área o institución que proporciona la información.
</t>
    </r>
    <r>
      <rPr>
        <b/>
        <i/>
        <sz val="8"/>
        <rFont val="Arial"/>
        <family val="2"/>
      </rPr>
      <t>De palabra:</t>
    </r>
    <r>
      <rPr>
        <i/>
        <sz val="8"/>
        <rFont val="Arial"/>
        <family val="2"/>
      </rPr>
      <t xml:space="preserve"> corresponde a cuando no existe una documentación o registro físico o electrónico y la información se obtiene "de palabra", es decir, la información se obtiene directamente de las personas involucradas en las actividades (ellas son la fuente) y está supeditada a la memoria de las personas servidoras públicas, no existiendo evidencia documental de lo reportado.
</t>
    </r>
    <r>
      <rPr>
        <b/>
        <i/>
        <sz val="8"/>
        <rFont val="Arial"/>
        <family val="2"/>
      </rPr>
      <t>Otra:</t>
    </r>
    <r>
      <rPr>
        <i/>
        <sz val="8"/>
        <rFont val="Arial"/>
        <family val="2"/>
      </rPr>
      <t xml:space="preserve"> se debe seleccionar cuando ninguno de los tipos de fuente listados anteriormente responde a las características de la fuente o medio de registro que es utilizado por el área o institución participante para el registro de la información proporcionada en este instrumento de captación.</t>
    </r>
  </si>
  <si>
    <t>Sección y/o preguntas en las que participó</t>
  </si>
  <si>
    <t>Principales fuentes utilizadas para la integración de la información proporcionada</t>
  </si>
  <si>
    <t>Fuente principal</t>
  </si>
  <si>
    <t>Fuente secundaria 1</t>
  </si>
  <si>
    <t>Fuente secundaria 2</t>
  </si>
  <si>
    <t>Comentarios o especificaciones sobre el tipo de fuente</t>
  </si>
  <si>
    <t>Nombre de la fuente</t>
  </si>
  <si>
    <t>Tipo de fuente</t>
  </si>
  <si>
    <t>Ej.</t>
  </si>
  <si>
    <t>Directora de Recursos Financieros</t>
  </si>
  <si>
    <t>hernandezg@dgsp.gob.mx</t>
  </si>
  <si>
    <t>I, II.2, I.4.2, P1.25, P1.26</t>
  </si>
  <si>
    <t>Control de nómina</t>
  </si>
  <si>
    <t>Base de datos u hojas de cálculo estructuradas y estandarizadas</t>
  </si>
  <si>
    <t>Sistema de control financiero</t>
  </si>
  <si>
    <t>Sistema Informático propio</t>
  </si>
  <si>
    <t>Hojas de cálculo  no estructuradas o no estandarizadas</t>
  </si>
  <si>
    <t>Software comercial especializado</t>
  </si>
  <si>
    <t>Hojas de cálculo no estructuradas o no estandarizadas</t>
  </si>
  <si>
    <t>Libro de gobierno en formato electrónico</t>
  </si>
  <si>
    <t>Libro de gobierno en papel</t>
  </si>
  <si>
    <t>Bitácora en documento de texto electrónico</t>
  </si>
  <si>
    <t>Bitácora en documento de texto en papel</t>
  </si>
  <si>
    <t>De palabra</t>
  </si>
  <si>
    <t>Otra</t>
  </si>
  <si>
    <r>
      <t xml:space="preserve">1.- </t>
    </r>
    <r>
      <rPr>
        <b/>
        <i/>
        <sz val="8"/>
        <rFont val="Arial"/>
        <family val="2"/>
      </rPr>
      <t>Canales participativos:</t>
    </r>
    <r>
      <rPr>
        <i/>
        <sz val="8"/>
        <rFont val="Arial"/>
        <family val="2"/>
      </rPr>
      <t xml:space="preserve"> se refiere al conjunto de ejercicios, instancias o acciones que cumplen tres condiciones de la participación: 1) son instancias públicas de relación gobierno-sociedad, es decir, no incluyen experiencias de relación privada gobierno-sociedad, ni las que se lleven a cabo solo desde la sociedad sin una relación expresa y pública con el gobierno; 2) se constituyen por la participación de actores sociales, ya sea de forma individual y/o asociada (personas ciudadanas a título individual, comunidades indígenas, organizaciones de la sociedad civil, colectivos o grupos no constituidos, organismos empresariales, academia, organizaciones sociales); y 3) son espacios para la incidencia (directa o indirecta) en decisiones públicas por parte de la ciudadanía. Para efectos del presente censo, se consideran los siguientes tipos:</t>
    </r>
  </si>
  <si>
    <t>Se refiere al conjunto de ejercicios, instancias o acciones que cumplen tres condiciones de la participación: 1) son instancias públicas de relación gobierno-sociedad, es decir, no incluyen experiencias de relación privada gobierno-sociedad, ni las que se lleven a cabo solo desde la sociedad sin una relación expresa y pública con el gobierno; 2) se constituyen por la participación de actores sociales, ya sea de forma individual y/o asociada (personas ciudadanas a título individual, comunidades indígenas, organizaciones de la sociedad civil, colectivos o grupos no constituidos, organismos empresariales, academia, organizaciones sociales); y 3) son espacios para la incidencia (directa o indirecta) en decisiones públicas por parte de la ciudadanía. Para efectos del presente censo, se consideran los siguientes tipos:</t>
  </si>
  <si>
    <t>Sección VI. Participación ciudadana</t>
  </si>
  <si>
    <t>Preguntas 6.1 y 6.2</t>
  </si>
  <si>
    <r>
      <rPr>
        <b/>
        <sz val="9"/>
        <color theme="1"/>
        <rFont val="Arial"/>
        <family val="2"/>
      </rPr>
      <t>Módulo 1.</t>
    </r>
    <r>
      <rPr>
        <sz val="9"/>
        <color theme="1"/>
        <rFont val="Arial"/>
        <family val="2"/>
      </rPr>
      <t xml:space="preserve"> Administración Pública de la entidad federativa
</t>
    </r>
    <r>
      <rPr>
        <b/>
        <sz val="9"/>
        <color theme="1"/>
        <rFont val="Arial"/>
        <family val="2"/>
      </rPr>
      <t>Módulo 2.</t>
    </r>
    <r>
      <rPr>
        <sz val="9"/>
        <color theme="1"/>
        <rFont val="Arial"/>
        <family val="2"/>
      </rPr>
      <t xml:space="preserve"> Protección civil
</t>
    </r>
    <r>
      <rPr>
        <b/>
        <sz val="9"/>
        <color theme="1"/>
        <rFont val="Arial"/>
        <family val="2"/>
      </rPr>
      <t>Módulo 3.</t>
    </r>
    <r>
      <rPr>
        <sz val="9"/>
        <color theme="1"/>
        <rFont val="Arial"/>
        <family val="2"/>
      </rPr>
      <t xml:space="preserve"> Servicios periciales
</t>
    </r>
    <r>
      <rPr>
        <b/>
        <sz val="9"/>
        <color theme="1"/>
        <rFont val="Arial"/>
        <family val="2"/>
      </rPr>
      <t>Módulo 4.</t>
    </r>
    <r>
      <rPr>
        <sz val="9"/>
        <color theme="1"/>
        <rFont val="Arial"/>
        <family val="2"/>
      </rPr>
      <t xml:space="preserve"> Defensoría pública
</t>
    </r>
    <r>
      <rPr>
        <b/>
        <sz val="9"/>
        <color theme="1"/>
        <rFont val="Arial"/>
        <family val="2"/>
      </rPr>
      <t>Módulo 5</t>
    </r>
    <r>
      <rPr>
        <sz val="9"/>
        <color theme="1"/>
        <rFont val="Arial"/>
        <family val="2"/>
      </rPr>
      <t xml:space="preserve">. Justicia cívica
</t>
    </r>
    <r>
      <rPr>
        <b/>
        <sz val="9"/>
        <color theme="1"/>
        <rFont val="Arial"/>
        <family val="2"/>
      </rPr>
      <t>Módulo 6.</t>
    </r>
    <r>
      <rPr>
        <sz val="9"/>
        <color theme="1"/>
        <rFont val="Arial"/>
        <family val="2"/>
      </rPr>
      <t xml:space="preserve"> Medio ambiente
</t>
    </r>
    <r>
      <rPr>
        <b/>
        <sz val="9"/>
        <color theme="1"/>
        <rFont val="Arial"/>
        <family val="2"/>
      </rPr>
      <t xml:space="preserve">Módulo 7. </t>
    </r>
    <r>
      <rPr>
        <sz val="9"/>
        <color theme="1"/>
        <rFont val="Arial"/>
        <family val="2"/>
      </rPr>
      <t>Catastro, registro y territorio</t>
    </r>
  </si>
  <si>
    <t>VI. Participación ciudadana</t>
  </si>
  <si>
    <t>6.1.-</t>
  </si>
  <si>
    <t>6.2.-</t>
  </si>
  <si>
    <r>
      <t xml:space="preserve">Como resultado, se logró el acuerdo para generar información estadística en materia de gobierno con una visión integral, implementando así en 2010 el primer instrumento de captación en el ámbito estatal denominado </t>
    </r>
    <r>
      <rPr>
        <i/>
        <sz val="9"/>
        <rFont val="Arial"/>
        <family val="2"/>
      </rPr>
      <t>Encuesta Nacional de Gobierno 2010 – Poder Ejecutivo Estatal (ENGPEE 10)</t>
    </r>
    <r>
      <rPr>
        <sz val="9"/>
        <rFont val="Arial"/>
        <family val="2"/>
      </rPr>
      <t xml:space="preserve">, con lo cual se inició una serie histórica de información que permite diseñar, monitorear y evaluar las políticas públicas en este tema. </t>
    </r>
  </si>
  <si>
    <t>Derivado de las similitudes operativas con los temas de protección civil y servicios periciales, y considerando su naturaleza normativa, conceptual y metodológica, se tomó la decisión de elaborar un módulo específico con información asociada a la función de defensoría pública, retomando las principales necesidades de información existentes en la materia, así como los diseños institucionales establecidos para el ejercicio de la misma.</t>
  </si>
  <si>
    <t>Como resultado, esta edición del CNGE consolida la información generada en dichas materias en tres módulos específicos, los cuales retoman y profundizan los contenidos que hacían parte de las respectivas secciones del módulo 1 en anteriores ediciones.</t>
  </si>
  <si>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anexos y adiciones.</t>
  </si>
  <si>
    <t>Fecha</t>
  </si>
  <si>
    <t>Dirección:</t>
  </si>
  <si>
    <r>
      <t xml:space="preserve">Título </t>
    </r>
    <r>
      <rPr>
        <i/>
        <sz val="8"/>
        <rFont val="Arial"/>
        <family val="2"/>
      </rPr>
      <t>(Lic., Mtro(a)., Dr(a)., Ing., C., Sr(a)., etc.)</t>
    </r>
    <r>
      <rPr>
        <sz val="9"/>
        <rFont val="Arial"/>
        <family val="2"/>
      </rPr>
      <t>:</t>
    </r>
  </si>
  <si>
    <t>En caso de que seleccione en la categoría "Otra" en alguna de las columnas "Tipo de fuente", favor de especificar ese otro tipo de fuente(s) en la columna "Comentarios o especificaciones sobre el tipo de fuente".</t>
  </si>
  <si>
    <r>
      <t xml:space="preserve">Particularmente, en el </t>
    </r>
    <r>
      <rPr>
        <b/>
        <sz val="9"/>
        <color theme="1"/>
        <rFont val="Arial"/>
        <family val="2"/>
      </rPr>
      <t xml:space="preserve">módulo 1 </t>
    </r>
    <r>
      <rPr>
        <sz val="9"/>
        <color theme="1"/>
        <rFont val="Arial"/>
        <family val="2"/>
      </rPr>
      <t>se solicita, entre otra, información sobre la estructura organizacional de la Administración Pública de cada entidad federativa; la distribución de los recursos humanos, materiales y presupuestales con los que cuenta; la cantidad, tipos y características de acceso a los trámites y servicios prestados; así como los elementos y acciones institucionales que se llevan a cabo para la implementación y ejercicio de funciones específicas, como planeación, evaluación, actividades estadísticas y geográficas, transparencia, control interno, combate a la corrupción, contrataciones públicas, administración de archivos y gestión documental, entre otros.</t>
    </r>
  </si>
  <si>
    <t xml:space="preserve">Sección I. Estructura organizacional, recursos y ejercicio de funciones específicas
Sección II. Trámites y servicios
Sección III. Programas sociales 
Sección IV. Transparencia, acceso a la información pública y protección de datos personales
Sección V. Control interno y anticorrupción
Sección VI. Participación ciudadana
Sección VII. Contrataciones públicas
Sección VIII. Servicios postpenales y servicios para personas adolescentes egresadas y/o en tratamiento externo
Sección IX. Libertad condicionada
Sección X. Tránsito y vialidad
Sección XI. Alojamientos de asistencia social
Sección XII. Administración de archivos y gestión documental              </t>
  </si>
  <si>
    <t xml:space="preserve">6.- No deje celdas en blanco, salvo en los casos en que la instrucción así lo solicite. </t>
  </si>
  <si>
    <r>
      <t>5.-</t>
    </r>
    <r>
      <rPr>
        <b/>
        <i/>
        <sz val="8"/>
        <color theme="1"/>
        <rFont val="Arial"/>
        <family val="2"/>
      </rPr>
      <t xml:space="preserve">Temas: </t>
    </r>
    <r>
      <rPr>
        <i/>
        <sz val="8"/>
        <color theme="1"/>
        <rFont val="Arial"/>
        <family val="2"/>
      </rPr>
      <t>se refiere a los temas genéricos en los que se abrieron espacios para la participación ciudadana, en este caso, al interior de la Administración Pública de la entidad federativa. Para mayor referencia, la desagregación de cada uno de estos se detalla en el glosario del presente cuestionario.</t>
    </r>
  </si>
  <si>
    <t>Anote el nombre de cada uno de los espacios abiertos durante el año 2022 por la Administración Pública de su entidad federativa para la participación ciudadana. Por cada uno de estos, señale el tipo de canal participativo establecido para su operación, así como el tema atendido en este. Asimismo, señale su modalidad de interacción, temporalidad, nivel de incidencia, tipo de participantes en el mismo y tipo de procedimiento de acceso de los participantes establecido para su integración; utilizando para tal efecto los catálogos que se presentan en la parte inferior de la siguiente tabla.</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</si>
  <si>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</si>
  <si>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</si>
  <si>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</si>
  <si>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</si>
  <si>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</si>
  <si>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</si>
  <si>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</si>
  <si>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</si>
  <si>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</si>
  <si>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</si>
  <si>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</si>
  <si>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</si>
  <si>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</si>
  <si>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</si>
  <si>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</si>
  <si>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</si>
  <si>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</si>
  <si>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</si>
  <si>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</si>
  <si>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</si>
  <si>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</si>
  <si>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</si>
  <si>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</si>
  <si>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</si>
  <si>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</si>
  <si>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</si>
  <si>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</si>
  <si>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</si>
  <si>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</si>
  <si>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</si>
  <si>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</si>
  <si>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</si>
  <si>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</si>
  <si>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</si>
  <si>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</si>
  <si>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</si>
  <si>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</si>
  <si>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</si>
  <si>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</si>
  <si>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</si>
  <si>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</si>
  <si>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</si>
  <si>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</si>
  <si>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</si>
  <si>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</si>
  <si>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</si>
  <si>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</si>
  <si>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</si>
  <si>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</si>
  <si>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</si>
  <si>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</si>
  <si>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</si>
  <si>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</si>
  <si>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</si>
  <si>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</si>
  <si>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</si>
  <si>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</si>
  <si>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</si>
  <si>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</si>
  <si>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</si>
  <si>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</si>
  <si>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</si>
  <si>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</si>
  <si>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</si>
  <si>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</si>
  <si>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</si>
  <si>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</si>
  <si>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</si>
  <si>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</si>
  <si>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</si>
  <si>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</si>
  <si>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</si>
  <si>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</si>
  <si>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</si>
  <si>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</si>
  <si>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</si>
  <si>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</si>
  <si>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</si>
  <si>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</si>
  <si>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</si>
  <si>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</si>
  <si>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</si>
  <si>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</si>
  <si>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</si>
  <si>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</si>
  <si>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</si>
  <si>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</si>
  <si>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</si>
  <si>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</si>
  <si>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</si>
  <si>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</si>
  <si>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</si>
  <si>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</si>
  <si>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</si>
  <si>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</si>
  <si>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</si>
  <si>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</si>
  <si>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</si>
  <si>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</si>
  <si>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</si>
  <si>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</si>
  <si>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</si>
  <si>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</si>
  <si>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</si>
  <si>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</si>
  <si>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</si>
  <si>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</si>
  <si>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</si>
  <si>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</si>
  <si>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</si>
  <si>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</si>
  <si>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</si>
  <si>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</si>
  <si>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</si>
  <si>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</si>
  <si>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</si>
  <si>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</si>
  <si>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</si>
  <si>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</si>
  <si>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</si>
  <si>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</si>
  <si>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</si>
  <si>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</si>
  <si>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</si>
  <si>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</si>
  <si>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</si>
  <si>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</si>
  <si>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</si>
  <si>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</si>
  <si>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En caso de que seleccione el código "42" en la columna "Tema", debe anotar el nombre de dicho(s) tema(s) en el recuadro destinado para tal efecto que se encuentra al final de la tabla de respuesta.</t>
  </si>
  <si>
    <r>
      <rPr>
        <b/>
        <sz val="9"/>
        <color theme="1"/>
        <rFont val="Arial"/>
        <family val="2"/>
      </rPr>
      <t xml:space="preserve">Órgano (consejo, comité, etc.): </t>
    </r>
    <r>
      <rPr>
        <sz val="9"/>
        <color theme="1"/>
        <rFont val="Arial"/>
        <family val="2"/>
      </rPr>
      <t>se refiere a las instancias colegiadas (consejos, comités, grupos, etc.) de opinión, asesoría o ejecución; constituidos de manera organizada para la participación en la planeación, seguimiento y evaluación de las acciones de gobierno, bajo los lineamientos expresos que se establezcan para tal objetivo.</t>
    </r>
  </si>
  <si>
    <r>
      <rPr>
        <b/>
        <sz val="9"/>
        <color theme="1"/>
        <rFont val="Arial"/>
        <family val="2"/>
      </rPr>
      <t xml:space="preserve">Consulta ciudadana: </t>
    </r>
    <r>
      <rPr>
        <sz val="9"/>
        <color theme="1"/>
        <rFont val="Arial"/>
        <family val="2"/>
      </rPr>
      <t>se refiere al mecanismo de democracia directa a través del cual las autoridades someten a consideración de la ciudadanía, por medio de preguntas directas, foros o algún otro instrumento de consulta, cualquier tema que tenga impacto trascendental en los distintos ámbitos temáticos, sectoriales y territoriales.</t>
    </r>
  </si>
  <si>
    <r>
      <rPr>
        <b/>
        <sz val="9"/>
        <color theme="1"/>
        <rFont val="Arial"/>
        <family val="2"/>
      </rPr>
      <t>Consulta a pueblo indígena:</t>
    </r>
    <r>
      <rPr>
        <sz val="9"/>
        <color theme="1"/>
        <rFont val="Arial"/>
        <family val="2"/>
      </rPr>
      <t xml:space="preserve"> se refiere al mecanismo que permite la libre participación de los pueblos indígenas, a través de sus instituciones representativas, en todos los niveles de la formulación, implementación y evaluación de las medidas y programas que incidan en sus derechos y en su desarrollo.</t>
    </r>
  </si>
  <si>
    <r>
      <rPr>
        <b/>
        <sz val="9"/>
        <color theme="1"/>
        <rFont val="Arial"/>
        <family val="2"/>
      </rPr>
      <t xml:space="preserve">Diálogo: </t>
    </r>
    <r>
      <rPr>
        <sz val="9"/>
        <color theme="1"/>
        <rFont val="Arial"/>
        <family val="2"/>
      </rPr>
      <t>se refiere al nivel en el que las autoridades públicas y las personas participantes intercambian información respecto a temas o problemas en particular, en una relación de doble vía.</t>
    </r>
  </si>
  <si>
    <r>
      <rPr>
        <b/>
        <sz val="9"/>
        <color theme="1"/>
        <rFont val="Arial"/>
        <family val="2"/>
      </rPr>
      <t xml:space="preserve">Deliberación: </t>
    </r>
    <r>
      <rPr>
        <sz val="9"/>
        <color theme="1"/>
        <rFont val="Arial"/>
        <family val="2"/>
      </rPr>
      <t>se refiere al nivel en el que las autoridades públicas y las personas participantes debaten en forma colectiva para mejorar la adopción de una decisión determinada.</t>
    </r>
  </si>
  <si>
    <r>
      <rPr>
        <b/>
        <sz val="9"/>
        <color theme="1"/>
        <rFont val="Arial"/>
        <family val="2"/>
      </rPr>
      <t xml:space="preserve">Cogestión: </t>
    </r>
    <r>
      <rPr>
        <sz val="9"/>
        <color theme="1"/>
        <rFont val="Arial"/>
        <family val="2"/>
      </rPr>
      <t>se refiere al nivel en el que las autoridades públicas y las personas participantes se involucran de manera conjunta en la implementación de las políticas, programas y proyectos públicos.</t>
    </r>
  </si>
  <si>
    <r>
      <t>Personas ciudadanas:</t>
    </r>
    <r>
      <rPr>
        <sz val="9"/>
        <rFont val="Arial"/>
        <family val="2"/>
      </rPr>
      <t xml:space="preserve"> se refiere a las personas que, teniendo la calidad de mexicanas, reúnan los requisitos de haber cumplido 18 años y tengan un modo honesto de vivir.</t>
    </r>
  </si>
  <si>
    <r>
      <t xml:space="preserve">Comités estudiantiles: </t>
    </r>
    <r>
      <rPr>
        <sz val="9"/>
        <rFont val="Arial"/>
        <family val="2"/>
      </rPr>
      <t>se refiere a los órganos representativos de las personas estudiantes de alguna institución educativa de nivel superior o centro de estudios, que se constituyen para la defensa de sus intereses.</t>
    </r>
  </si>
  <si>
    <r>
      <rPr>
        <b/>
        <sz val="9"/>
        <color theme="1"/>
        <rFont val="Arial"/>
        <family val="2"/>
      </rPr>
      <t>Organizaciones de la sociedad civil:</t>
    </r>
    <r>
      <rPr>
        <sz val="9"/>
        <color theme="1"/>
        <rFont val="Arial"/>
        <family val="2"/>
      </rPr>
      <t xml:space="preserve"> se refiere a aquellas organizaciones no gubernamentales a través de las cuales las personas ciudadanas se organizan en torno a objetivos y temas particulares de interés a efecto de incidir en los asuntos públicos relacionados con estas.</t>
    </r>
  </si>
  <si>
    <r>
      <t>Personas expertas / líderes de opinión:</t>
    </r>
    <r>
      <rPr>
        <sz val="9"/>
        <rFont val="Arial"/>
        <family val="2"/>
      </rPr>
      <t xml:space="preserve"> se refiere a las personas u organizaciones capaces de ejercer alguna influencia sobre las actitudes o la conducta de otros individuos, en virtud de su experiencia y autoridad en temas específicos.</t>
    </r>
  </si>
  <si>
    <r>
      <t xml:space="preserve">Comunidades indígenas: </t>
    </r>
    <r>
      <rPr>
        <sz val="9"/>
        <rFont val="Arial"/>
        <family val="2"/>
      </rPr>
      <t>se refiere al grupo de personas indígenas que forman una unidad social, económica y cultural asentada en un territorio, y que reconocen autoridades propias de acuerdo con su sistema normativo indígena.</t>
    </r>
  </si>
  <si>
    <r>
      <t xml:space="preserve">Organizaciones empresariales: </t>
    </r>
    <r>
      <rPr>
        <sz val="9"/>
        <rFont val="Arial"/>
        <family val="2"/>
      </rPr>
      <t>se refiere a las cámaras de comercio, servicios y turismo, así como confederaciones y asociaciones empresariales.</t>
    </r>
  </si>
  <si>
    <r>
      <t xml:space="preserve">Colectivos o grupos no constituidos: </t>
    </r>
    <r>
      <rPr>
        <sz val="9"/>
        <rFont val="Arial"/>
        <family val="2"/>
      </rPr>
      <t>se refiere a los grupos de personas que comparten un objetivo común y que no están formalizados ante notario público.</t>
    </r>
  </si>
  <si>
    <r>
      <t xml:space="preserve">Personas servidoras públicas: </t>
    </r>
    <r>
      <rPr>
        <sz val="9"/>
        <rFont val="Arial"/>
        <family val="2"/>
      </rPr>
      <t>se refiere a las personas que desempeñan un empleo, cargo o comisión en los entes públicos de los tres ámbitos de gobierno.</t>
    </r>
  </si>
  <si>
    <r>
      <t xml:space="preserve">Asuntos electorales y participación ciudadana: </t>
    </r>
    <r>
      <rPr>
        <sz val="9"/>
        <color theme="1"/>
        <rFont val="Arial"/>
        <family val="2"/>
      </rPr>
      <t>se refiere a aquel que tiene como objetivo dar cumplimiento a los asuntos en materia electoral que emanen de las disposiciones legales aplicables, así como establecer</t>
    </r>
    <r>
      <rPr>
        <b/>
        <sz val="9"/>
        <color theme="1"/>
        <rFont val="Arial"/>
        <family val="2"/>
      </rPr>
      <t xml:space="preserve"> </t>
    </r>
    <r>
      <rPr>
        <sz val="9"/>
        <color theme="1"/>
        <rFont val="Arial"/>
        <family val="2"/>
      </rPr>
      <t xml:space="preserve">canales participativos para que las personas ejerzan su derecho de incidir directa o indirectamente en los asuntos públicos. </t>
    </r>
  </si>
  <si>
    <t>Se refiere a los temas genéricos en los que se abrieron espacios para la participación ciudadana, en este caso, al interior de la Administración Pública de la entidad federativa. Para efectos del presente censo, se consideran los siguientes:</t>
  </si>
  <si>
    <t>Este proceso de segmentación implicó revocar la determinación de Información de Interés Nacional al CNGSPSPE mediante el acuerdo de la Junta de Gobierno del INEGI publicado el 29 de enero de 2021 en el Diario Oficial de la Federación. Este cambio tuvo como finalidad ampliar el alcance temático y analítico de cada rubro, así como adecuar conceptual y metodológicamente sus contenidos a las necesidades de información vigentes en las reformas constitucionales y en la transformación institucional del país.</t>
  </si>
  <si>
    <r>
      <t xml:space="preserve">Como resultado de dicha división, ahora se cuenta con </t>
    </r>
    <r>
      <rPr>
        <i/>
        <sz val="9"/>
        <color theme="1"/>
        <rFont val="Arial"/>
        <family val="2"/>
      </rPr>
      <t>el Censo Nacional de Gobiernos Estatales (CNGE) 2022</t>
    </r>
    <r>
      <rPr>
        <sz val="9"/>
        <color theme="1"/>
        <rFont val="Arial"/>
        <family val="2"/>
      </rPr>
      <t>, cuyos resultados pueden ser consultados en la página de internet del Instituto: https://www.inegi.org.mx/programas/cnge/2022/</t>
    </r>
  </si>
  <si>
    <t>Específicamente para la materia de protección civil es importante mencionar que durante 2021 y 2022 ocurrieron una serie de reuniones con personal del Centro Nacional de Prevención de Desastres (CENAPRED), de la Dirección General de Protección Civil y de la Dirección General para la Gestión de Riesgos de la Secretaría de Seguridad y Protección Ciudadana (SSPC) a efecto de consolidar un instrumento de captación que permita conocer de forma específica las capacidades operativas con las que cuentan las Unidades Estatales de Protección Civil u homólogas de las entidades federativas, retomando los contenidos establecidos en la Encuesta de Autoevaluación para las Unidades Estatales de Protección Civil, misma que fue implementada por dicha institución en ejercicios anteriores.</t>
  </si>
  <si>
    <t>Asimismo, a partir del contexto nacional y de la implementación de la Ley General en Materia de Desaparición Forzada de Personas, Desaparición Cometida por Particulares y del Sistema Nacional de Búsqueda de Personas, así como del Programa Nacional de Exhumaciones e Identificación Forense, que de ella emana, fue necesario comenzar a generar información específica sobre las capacidades institucionales de los servicios médicos forenses y periciales del país, así como del ejercicio de su función en cuanto a la identificación, disposición y almacenamientos de cadáveres y/o de restos de seres humanos.</t>
  </si>
  <si>
    <r>
      <t xml:space="preserve">Por su parte, atendiendo a los procesos de levantamientos diferenciados establecidos para un mejor aprovechamiento de la información estadística, la presente edición del CNGE considera el tema de justicia cívica (aplicable únicamente a la Ciudad de México). Su finalidad es generar información estandarizada y comparable con la emanada del </t>
    </r>
    <r>
      <rPr>
        <i/>
        <sz val="9"/>
        <color theme="1"/>
        <rFont val="Arial"/>
        <family val="2"/>
      </rPr>
      <t>Censo Nacional de Gobiernos Municipales y Demarcaciones Territoriales de la Ciudad de México (CNGMD)</t>
    </r>
    <r>
      <rPr>
        <sz val="9"/>
        <color theme="1"/>
        <rFont val="Arial"/>
        <family val="2"/>
      </rPr>
      <t>; de tal forma que se generen datos con una misma temporalidad que permitan conocer la implementación del Modelo Homologado de Justicia Cívica, Buen Gobierno y Cultura de la Legalidad para los Municipios de México.</t>
    </r>
  </si>
  <si>
    <r>
      <t xml:space="preserve">Así, se presenta el </t>
    </r>
    <r>
      <rPr>
        <i/>
        <sz val="9"/>
        <color theme="1"/>
        <rFont val="Arial"/>
        <family val="2"/>
      </rPr>
      <t>Censo Nacional de Gobiernos Estatales (CNGE) 2023</t>
    </r>
    <r>
      <rPr>
        <sz val="9"/>
        <color theme="1"/>
        <rFont val="Arial"/>
        <family val="2"/>
      </rPr>
      <t>, como el decimocuarto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t>
    </r>
  </si>
  <si>
    <t>3.- No debe considerar la información de los espacios abiertos por la Administración Pública de su entidad federativa para la contraloría social u homóloga, toda vez que dicha información se requiere en la sección V del módulo 1 de este censo.</t>
  </si>
  <si>
    <r>
      <t xml:space="preserve">Para ello, este módulo contiene </t>
    </r>
    <r>
      <rPr>
        <b/>
        <sz val="9"/>
        <color theme="1"/>
        <rFont val="Arial"/>
        <family val="2"/>
      </rPr>
      <t>179 preguntas</t>
    </r>
    <r>
      <rPr>
        <sz val="9"/>
        <color theme="1"/>
        <rFont val="Arial"/>
        <family val="2"/>
      </rPr>
      <t xml:space="preserve"> agrupadas en las siguientes secciones:</t>
    </r>
  </si>
  <si>
    <t>Entidad</t>
  </si>
  <si>
    <t>Clave</t>
  </si>
  <si>
    <t>Aguascalientes</t>
  </si>
  <si>
    <t>201</t>
  </si>
  <si>
    <t>Baja California</t>
  </si>
  <si>
    <t>202</t>
  </si>
  <si>
    <t>Baja California Sur</t>
  </si>
  <si>
    <t>203</t>
  </si>
  <si>
    <t>Campeche</t>
  </si>
  <si>
    <t>204</t>
  </si>
  <si>
    <t>Coahuila de Zaragoza</t>
  </si>
  <si>
    <t>205</t>
  </si>
  <si>
    <t>Colima</t>
  </si>
  <si>
    <t>206</t>
  </si>
  <si>
    <t>Chiapas</t>
  </si>
  <si>
    <t>207</t>
  </si>
  <si>
    <t>Chihuahua</t>
  </si>
  <si>
    <t>208</t>
  </si>
  <si>
    <t>Ciudad de México</t>
  </si>
  <si>
    <t>209</t>
  </si>
  <si>
    <t>Durango</t>
  </si>
  <si>
    <t>210</t>
  </si>
  <si>
    <t>Guanajuato</t>
  </si>
  <si>
    <t>211</t>
  </si>
  <si>
    <t>Guerrero</t>
  </si>
  <si>
    <t>212</t>
  </si>
  <si>
    <t>Hidalgo</t>
  </si>
  <si>
    <t>213</t>
  </si>
  <si>
    <t>Jalisco</t>
  </si>
  <si>
    <t>214</t>
  </si>
  <si>
    <t>México</t>
  </si>
  <si>
    <t>215</t>
  </si>
  <si>
    <t>Michoacán de Ocampo</t>
  </si>
  <si>
    <t>216</t>
  </si>
  <si>
    <t>Morelos</t>
  </si>
  <si>
    <t>217</t>
  </si>
  <si>
    <t>Nayarit</t>
  </si>
  <si>
    <t>218</t>
  </si>
  <si>
    <t>Nuevo León</t>
  </si>
  <si>
    <t>219</t>
  </si>
  <si>
    <t>Oaxaca</t>
  </si>
  <si>
    <t>220</t>
  </si>
  <si>
    <t>Puebla</t>
  </si>
  <si>
    <t>221</t>
  </si>
  <si>
    <t>Querétaro</t>
  </si>
  <si>
    <t>222</t>
  </si>
  <si>
    <t>Quintana Roo</t>
  </si>
  <si>
    <t>223</t>
  </si>
  <si>
    <t>San Luis Potosí</t>
  </si>
  <si>
    <t>224</t>
  </si>
  <si>
    <t>Sinaloa</t>
  </si>
  <si>
    <t>225</t>
  </si>
  <si>
    <t>Sonora</t>
  </si>
  <si>
    <t>226</t>
  </si>
  <si>
    <t>Tabasco</t>
  </si>
  <si>
    <t>227</t>
  </si>
  <si>
    <t>Tamaulipas</t>
  </si>
  <si>
    <t>228</t>
  </si>
  <si>
    <t>Tlaxcala</t>
  </si>
  <si>
    <t>229</t>
  </si>
  <si>
    <t>Veracruz de Ignacio de la Llave</t>
  </si>
  <si>
    <t>230</t>
  </si>
  <si>
    <t>Yucatán</t>
  </si>
  <si>
    <t>231</t>
  </si>
  <si>
    <t>Zacatecas</t>
  </si>
  <si>
    <t>232</t>
  </si>
  <si>
    <t>Catalogos</t>
  </si>
  <si>
    <t>X</t>
  </si>
  <si>
    <t>" "</t>
  </si>
  <si>
    <t>Max</t>
  </si>
  <si>
    <t>Un solo codigo</t>
  </si>
  <si>
    <t>Tipo de canal participativo</t>
  </si>
  <si>
    <t>Tema</t>
  </si>
  <si>
    <t>Modalidad de interacción</t>
  </si>
  <si>
    <t>Temporalidad</t>
  </si>
  <si>
    <t># espacios abiertos</t>
  </si>
  <si>
    <t>""</t>
  </si>
  <si>
    <t>Min</t>
  </si>
  <si>
    <t>Blanco</t>
  </si>
  <si>
    <t>Especifique, canal participativo</t>
  </si>
  <si>
    <t>Especifique, tema</t>
  </si>
  <si>
    <t>mayusculas</t>
  </si>
  <si>
    <t>Especifique, Nivel de incidencia</t>
  </si>
  <si>
    <t>Especifique, Tipo de participantes</t>
  </si>
  <si>
    <t>Especifique, acceso de los participantes</t>
  </si>
  <si>
    <t>Tipo de error (9,99,9)</t>
  </si>
  <si>
    <r>
      <t>En este sentido, una vez completado el llenado de este instrumento, deberá enviarse en versión preliminar a la dirección electrónica de la Jefa o el Jefe de Departamento de Estadísticas de Gobierno (JDEG) de la Coordinación Estatal del INEGI:jose.perezal</t>
    </r>
    <r>
      <rPr>
        <b/>
        <sz val="9"/>
        <rFont val="Arial"/>
        <family val="2"/>
      </rPr>
      <t>@inegi.org.mx</t>
    </r>
  </si>
  <si>
    <r>
      <t>La versión definitiva del cuestionario en su versión electrónica deberá ser la misma que se entregue en versión física, de conformidad con las instrucciones correspondientes. Dicha entrega deberá realizarse en la dirección electrónica siguiente: jose.perezal</t>
    </r>
    <r>
      <rPr>
        <b/>
        <sz val="9"/>
        <rFont val="Arial"/>
        <family val="2"/>
      </rPr>
      <t>@inegi.org.mx</t>
    </r>
  </si>
  <si>
    <t>Mtro. José Manuel Ancona Alcocer. - Coordinador Estatal de INEGI en Tabasco</t>
  </si>
  <si>
    <t xml:space="preserve">Av. Paseo Tabasco No. 813, Col. Nueva Villahermosa, CP 86040, Villahermosa, Tabasco
</t>
  </si>
  <si>
    <t>Lic. José Jesús Perez Álvarez</t>
  </si>
  <si>
    <t>Departamento de Estadísticas de Gobierno</t>
  </si>
  <si>
    <t>Jefe del Departamento de Estadísticas de Gobierno</t>
  </si>
  <si>
    <t>jose.perezal@inegi.org.mx</t>
  </si>
  <si>
    <t>993 187 9560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</si>
</sst>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font>
      <sz val="11"/>
      <color theme="1"/>
      <name val="Calibri"/>
      <family val="2"/>
      <scheme val="minor"/>
    </font>
    <font>
      <b/>
      <sz val="15"/>
      <color theme="1"/>
      <name val="Arial"/>
      <family val="2"/>
    </font>
    <font>
      <sz val="9"/>
      <color theme="1"/>
      <name val="Arial"/>
      <family val="2"/>
    </font>
    <font>
      <i/>
      <sz val="9"/>
      <color theme="1"/>
      <name val="Arial"/>
      <family val="2"/>
    </font>
    <font>
      <u/>
      <sz val="12"/>
      <color rgb="FF002060"/>
      <name val="Arial"/>
      <family val="2"/>
    </font>
    <font>
      <b/>
      <u/>
      <sz val="12"/>
      <color rgb="FF0070C0"/>
      <name val="Arial"/>
      <family val="2"/>
    </font>
    <font>
      <sz val="9"/>
      <color theme="0"/>
      <name val="Arial"/>
      <family val="2"/>
    </font>
    <font>
      <b/>
      <sz val="11"/>
      <color theme="0"/>
      <name val="Arial"/>
      <family val="2"/>
    </font>
    <font>
      <b/>
      <sz val="9"/>
      <color theme="0"/>
      <name val="Arial"/>
      <family val="2"/>
    </font>
    <font>
      <b/>
      <sz val="9"/>
      <color theme="1"/>
      <name val="Arial"/>
      <family val="2"/>
    </font>
    <font>
      <b/>
      <sz val="9"/>
      <name val="Arial"/>
      <family val="2"/>
    </font>
    <font>
      <sz val="9"/>
      <name val="Arial"/>
      <family val="2"/>
    </font>
    <font>
      <i/>
      <sz val="8"/>
      <color theme="1"/>
      <name val="Arial"/>
      <family val="2"/>
    </font>
    <font>
      <sz val="11"/>
      <color theme="1"/>
      <name val="Arial"/>
      <family val="2"/>
    </font>
    <font>
      <i/>
      <sz val="8"/>
      <name val="Arial"/>
      <family val="2"/>
    </font>
    <font>
      <u/>
      <sz val="11"/>
      <color theme="10"/>
      <name val="Calibri"/>
      <family val="2"/>
      <scheme val="minor"/>
    </font>
    <font>
      <u/>
      <sz val="9"/>
      <color theme="10"/>
      <name val="Arial"/>
      <family val="2"/>
    </font>
    <font>
      <sz val="9"/>
      <color theme="1"/>
      <name val="Arial "/>
    </font>
    <font>
      <b/>
      <i/>
      <sz val="8"/>
      <color theme="1"/>
      <name val="Arial"/>
      <family val="2"/>
    </font>
    <font>
      <b/>
      <i/>
      <sz val="8"/>
      <name val="Arial"/>
      <family val="2"/>
    </font>
    <font>
      <i/>
      <sz val="9"/>
      <name val="Arial"/>
      <family val="2"/>
    </font>
    <font>
      <b/>
      <sz val="11"/>
      <color theme="0"/>
      <name val="Calibri"/>
      <family val="2"/>
      <scheme val="minor"/>
    </font>
    <font>
      <b/>
      <sz val="11"/>
      <color theme="1"/>
      <name val="Calibri"/>
      <family val="2"/>
      <scheme val="minor"/>
    </font>
    <font>
      <b/>
      <sz val="15"/>
      <name val="Arial"/>
      <family val="2"/>
    </font>
    <font>
      <b/>
      <sz val="15"/>
      <color rgb="FF000000"/>
      <name val="Arial"/>
      <family val="2"/>
    </font>
    <font>
      <sz val="11"/>
      <name val="Calibri"/>
      <family val="2"/>
      <scheme val="minor"/>
    </font>
    <font>
      <sz val="10"/>
      <color theme="1"/>
      <name val="Arial"/>
      <family val="2"/>
    </font>
    <font>
      <b/>
      <sz val="9"/>
      <color rgb="FFFF0000"/>
      <name val="Arial"/>
      <family val="2"/>
    </font>
    <font>
      <b/>
      <sz val="9"/>
      <color rgb="FF0070C0"/>
      <name val="Arial"/>
      <family val="2"/>
    </font>
  </fonts>
  <fills count="9">
    <fill>
      <patternFill patternType="none"/>
    </fill>
    <fill>
      <patternFill patternType="gray125"/>
    </fill>
    <fill>
      <patternFill patternType="solid">
        <fgColor rgb="FF6F7070"/>
        <bgColor indexed="64"/>
      </patternFill>
    </fill>
    <fill>
      <patternFill patternType="solid">
        <fgColor rgb="FF003057"/>
        <bgColor indexed="64"/>
      </patternFill>
    </fill>
    <fill>
      <patternFill patternType="solid">
        <fgColor theme="0" tint="-4.9989318521683403E-2"/>
        <bgColor indexed="64"/>
      </patternFill>
    </fill>
    <fill>
      <patternFill patternType="solid">
        <fgColor rgb="FF706F6F"/>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rgb="FFFFC000"/>
        <bgColor indexed="64"/>
      </patternFill>
    </fill>
  </fills>
  <borders count="60">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theme="1"/>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top style="medium">
        <color theme="0" tint="-0.249977111117893"/>
      </top>
      <bottom/>
      <diagonal/>
    </border>
    <border>
      <left/>
      <right style="thin">
        <color indexed="64"/>
      </right>
      <top style="medium">
        <color theme="0" tint="-0.249977111117893"/>
      </top>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BFBFBF"/>
      </right>
      <top style="thin">
        <color theme="0" tint="-0.24994659260841701"/>
      </top>
      <bottom style="thin">
        <color theme="0" tint="-0.24994659260841701"/>
      </bottom>
      <diagonal/>
    </border>
    <border>
      <left/>
      <right style="medium">
        <color rgb="FFBFBFBF"/>
      </right>
      <top style="thin">
        <color theme="0" tint="-0.24994659260841701"/>
      </top>
      <bottom style="thin">
        <color theme="0" tint="-0.24994659260841701"/>
      </bottom>
      <diagonal/>
    </border>
    <border>
      <left style="medium">
        <color rgb="FFBFBFBF"/>
      </left>
      <right style="thin">
        <color theme="0" tint="-0.24994659260841701"/>
      </right>
      <top style="thin">
        <color theme="0" tint="-0.24994659260841701"/>
      </top>
      <bottom style="medium">
        <color rgb="FFBFBFBF"/>
      </bottom>
      <diagonal/>
    </border>
    <border>
      <left style="thin">
        <color theme="0" tint="-0.24994659260841701"/>
      </left>
      <right style="thin">
        <color theme="0" tint="-0.24994659260841701"/>
      </right>
      <top style="thin">
        <color theme="0" tint="-0.24994659260841701"/>
      </top>
      <bottom style="medium">
        <color rgb="FFBFBFBF"/>
      </bottom>
      <diagonal/>
    </border>
    <border>
      <left style="thin">
        <color theme="0" tint="-0.24994659260841701"/>
      </left>
      <right style="medium">
        <color rgb="FFBFBFBF"/>
      </right>
      <top style="thin">
        <color theme="0" tint="-0.24994659260841701"/>
      </top>
      <bottom style="medium">
        <color rgb="FFBFBFBF"/>
      </bottom>
      <diagonal/>
    </border>
    <border>
      <left style="medium">
        <color theme="0" tint="-0.24994659260841701"/>
      </left>
      <right/>
      <top/>
      <bottom/>
      <diagonal/>
    </border>
    <border>
      <left/>
      <right style="medium">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indexed="64"/>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239">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6" fillId="2" borderId="4" xfId="0" applyFont="1" applyFill="1" applyBorder="1"/>
    <xf numFmtId="0" fontId="7" fillId="2" borderId="5" xfId="0" applyFont="1" applyFill="1" applyBorder="1"/>
    <xf numFmtId="0" fontId="6" fillId="2" borderId="5" xfId="0" applyFont="1" applyFill="1" applyBorder="1"/>
    <xf numFmtId="0" fontId="6" fillId="2" borderId="6" xfId="0" applyFont="1" applyFill="1" applyBorder="1"/>
    <xf numFmtId="0" fontId="2" fillId="2" borderId="4" xfId="0" applyFont="1" applyFill="1" applyBorder="1"/>
    <xf numFmtId="0" fontId="7" fillId="2" borderId="5" xfId="0" applyFont="1" applyFill="1" applyBorder="1" applyAlignment="1">
      <alignment vertical="center"/>
    </xf>
    <xf numFmtId="0" fontId="2" fillId="2" borderId="5" xfId="0" applyFont="1" applyFill="1" applyBorder="1"/>
    <xf numFmtId="0" fontId="2" fillId="2" borderId="6" xfId="0" applyFont="1" applyFill="1" applyBorder="1"/>
    <xf numFmtId="0" fontId="6" fillId="2" borderId="7" xfId="0" applyFont="1" applyFill="1" applyBorder="1"/>
    <xf numFmtId="0" fontId="6" fillId="2" borderId="9" xfId="0" applyFont="1" applyFill="1" applyBorder="1"/>
    <xf numFmtId="0" fontId="2" fillId="2" borderId="7" xfId="0" applyFont="1" applyFill="1" applyBorder="1"/>
    <xf numFmtId="0" fontId="2" fillId="2" borderId="9" xfId="0" applyFont="1" applyFill="1" applyBorder="1"/>
    <xf numFmtId="0" fontId="13" fillId="0" borderId="0" xfId="0" applyFont="1"/>
    <xf numFmtId="0" fontId="11" fillId="0" borderId="0" xfId="0" applyFont="1" applyAlignment="1">
      <alignment vertical="center"/>
    </xf>
    <xf numFmtId="0" fontId="2" fillId="0" borderId="0" xfId="0" applyFont="1"/>
    <xf numFmtId="0" fontId="10" fillId="0" borderId="0" xfId="0" applyFont="1" applyAlignment="1">
      <alignment horizontal="center" vertical="top" wrapText="1"/>
    </xf>
    <xf numFmtId="0" fontId="11" fillId="0" borderId="0" xfId="0" applyFont="1"/>
    <xf numFmtId="0" fontId="11" fillId="0" borderId="0" xfId="0" applyFont="1" applyAlignment="1">
      <alignment horizontal="justify" vertical="center" wrapText="1"/>
    </xf>
    <xf numFmtId="0" fontId="11" fillId="0" borderId="0" xfId="0" applyFont="1" applyAlignment="1">
      <alignment vertical="center" wrapText="1"/>
    </xf>
    <xf numFmtId="0" fontId="10" fillId="0" borderId="0" xfId="0" applyFont="1" applyAlignment="1">
      <alignment vertical="center"/>
    </xf>
    <xf numFmtId="0" fontId="2" fillId="0" borderId="0" xfId="0" applyFont="1" applyAlignment="1">
      <alignment horizontal="justify" vertical="center"/>
    </xf>
    <xf numFmtId="0" fontId="11" fillId="0" borderId="0" xfId="0" applyFont="1" applyAlignment="1">
      <alignment horizontal="justify" vertical="top" wrapText="1"/>
    </xf>
    <xf numFmtId="0" fontId="10"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center" vertical="top" wrapText="1"/>
    </xf>
    <xf numFmtId="0" fontId="2" fillId="0" borderId="0" xfId="0" applyFont="1" applyAlignment="1">
      <alignment horizontal="justify" vertical="center" wrapText="1"/>
    </xf>
    <xf numFmtId="0" fontId="11" fillId="0" borderId="0" xfId="0" applyFont="1" applyAlignment="1">
      <alignment horizontal="left" vertical="center" wrapText="1"/>
    </xf>
    <xf numFmtId="0" fontId="26" fillId="0" borderId="0" xfId="0" applyFont="1"/>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justify" vertical="center"/>
    </xf>
    <xf numFmtId="0" fontId="2" fillId="0" borderId="9" xfId="0" applyFont="1" applyBorder="1" applyAlignment="1">
      <alignment vertical="center"/>
    </xf>
    <xf numFmtId="0" fontId="2" fillId="0" borderId="5" xfId="0" applyFont="1" applyBorder="1" applyAlignment="1">
      <alignment horizontal="justify" vertical="center"/>
    </xf>
    <xf numFmtId="0" fontId="2" fillId="0" borderId="8" xfId="0" applyFont="1" applyBorder="1" applyAlignment="1">
      <alignment vertical="center"/>
    </xf>
    <xf numFmtId="0" fontId="11" fillId="0" borderId="22" xfId="0" applyFont="1" applyBorder="1" applyAlignment="1">
      <alignment horizontal="center" vertical="center" wrapText="1"/>
    </xf>
    <xf numFmtId="0" fontId="2" fillId="6" borderId="0" xfId="0" applyFont="1" applyFill="1" applyAlignment="1">
      <alignment vertical="center"/>
    </xf>
    <xf numFmtId="0" fontId="2" fillId="0" borderId="0" xfId="0" applyFont="1" applyAlignment="1">
      <alignment horizontal="center" vertical="center" wrapText="1"/>
    </xf>
    <xf numFmtId="0" fontId="9"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justify" vertical="center" wrapText="1"/>
    </xf>
    <xf numFmtId="0" fontId="0" fillId="0" borderId="0" xfId="0" applyAlignment="1">
      <alignment vertical="center"/>
    </xf>
    <xf numFmtId="0" fontId="2" fillId="7" borderId="0" xfId="0" applyFont="1" applyFill="1" applyAlignment="1">
      <alignment horizontal="left" textRotation="90"/>
    </xf>
    <xf numFmtId="0" fontId="12" fillId="0" borderId="14" xfId="0" applyFont="1" applyBorder="1" applyAlignment="1">
      <alignment wrapText="1"/>
    </xf>
    <xf numFmtId="0" fontId="12" fillId="0" borderId="16" xfId="0" applyFont="1" applyBorder="1" applyAlignment="1">
      <alignment wrapText="1"/>
    </xf>
    <xf numFmtId="0" fontId="13" fillId="0" borderId="17" xfId="0" applyFont="1" applyBorder="1"/>
    <xf numFmtId="0" fontId="13" fillId="0" borderId="18" xfId="0" applyFont="1" applyBorder="1"/>
    <xf numFmtId="0" fontId="13" fillId="0" borderId="19" xfId="0" applyFont="1" applyBorder="1"/>
    <xf numFmtId="0" fontId="13" fillId="0" borderId="20" xfId="0" applyFont="1" applyBorder="1"/>
    <xf numFmtId="0" fontId="13" fillId="0" borderId="21" xfId="0" applyFont="1" applyBorder="1"/>
    <xf numFmtId="0" fontId="2" fillId="0" borderId="23" xfId="0" applyFont="1" applyBorder="1"/>
    <xf numFmtId="0" fontId="13" fillId="0" borderId="24" xfId="0" applyFont="1" applyBorder="1"/>
    <xf numFmtId="0" fontId="13" fillId="0" borderId="25" xfId="0" applyFont="1" applyBorder="1"/>
    <xf numFmtId="0" fontId="13" fillId="0" borderId="26" xfId="0" applyFont="1" applyBorder="1"/>
    <xf numFmtId="0" fontId="9" fillId="0" borderId="17"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0" fontId="10" fillId="0" borderId="24" xfId="0" applyFont="1" applyBorder="1" applyAlignment="1">
      <alignment vertical="center"/>
    </xf>
    <xf numFmtId="0" fontId="10" fillId="0" borderId="26" xfId="0" applyFont="1" applyBorder="1" applyAlignment="1">
      <alignment vertical="center"/>
    </xf>
    <xf numFmtId="0" fontId="13" fillId="0" borderId="0" xfId="0" applyFont="1" applyAlignment="1">
      <alignment wrapText="1"/>
    </xf>
    <xf numFmtId="0" fontId="13" fillId="6" borderId="0" xfId="0" applyFont="1" applyFill="1" applyAlignment="1">
      <alignment wrapText="1"/>
    </xf>
    <xf numFmtId="0" fontId="13" fillId="0" borderId="0" xfId="0" applyFont="1" applyAlignment="1">
      <alignment vertical="center" wrapText="1"/>
    </xf>
    <xf numFmtId="0" fontId="13" fillId="6" borderId="0" xfId="0" applyFont="1" applyFill="1" applyAlignment="1">
      <alignment vertical="center" wrapText="1"/>
    </xf>
    <xf numFmtId="0" fontId="13" fillId="6" borderId="0" xfId="0" applyFont="1" applyFill="1"/>
    <xf numFmtId="0" fontId="2" fillId="6" borderId="0" xfId="0" applyFont="1" applyFill="1" applyAlignment="1">
      <alignment vertical="center" wrapText="1"/>
    </xf>
    <xf numFmtId="0" fontId="25" fillId="0" borderId="0" xfId="0" applyFont="1"/>
    <xf numFmtId="0" fontId="20" fillId="0" borderId="0" xfId="0" applyFont="1" applyAlignment="1">
      <alignment vertical="center"/>
    </xf>
    <xf numFmtId="0" fontId="25" fillId="6" borderId="0" xfId="0" applyFont="1" applyFill="1"/>
    <xf numFmtId="0" fontId="13" fillId="0" borderId="0" xfId="0" applyFont="1" applyAlignment="1">
      <alignment horizontal="center" vertical="center"/>
    </xf>
    <xf numFmtId="0" fontId="0" fillId="6" borderId="0" xfId="0" applyFill="1"/>
    <xf numFmtId="0" fontId="21" fillId="0" borderId="0" xfId="0" applyFont="1" applyAlignment="1">
      <alignment horizontal="center" vertical="center"/>
    </xf>
    <xf numFmtId="0" fontId="8" fillId="0" borderId="0" xfId="0" applyFont="1" applyAlignment="1">
      <alignment vertical="center" wrapText="1"/>
    </xf>
    <xf numFmtId="0" fontId="8" fillId="6" borderId="0" xfId="0" applyFont="1" applyFill="1" applyAlignment="1">
      <alignment vertical="center" wrapText="1"/>
    </xf>
    <xf numFmtId="0" fontId="0" fillId="0" borderId="0" xfId="0" applyAlignment="1">
      <alignment vertical="top"/>
    </xf>
    <xf numFmtId="0" fontId="19" fillId="0" borderId="32" xfId="0" applyFont="1" applyBorder="1" applyAlignment="1">
      <alignment horizontal="left" vertical="center"/>
    </xf>
    <xf numFmtId="0" fontId="14" fillId="0" borderId="0" xfId="0" applyFont="1" applyAlignment="1">
      <alignment horizontal="justify" vertical="center" wrapText="1"/>
    </xf>
    <xf numFmtId="0" fontId="14" fillId="0" borderId="0" xfId="0" applyFont="1" applyAlignment="1">
      <alignment vertical="center" wrapText="1"/>
    </xf>
    <xf numFmtId="0" fontId="11" fillId="0" borderId="32" xfId="0" applyFont="1" applyBorder="1"/>
    <xf numFmtId="0" fontId="0" fillId="0" borderId="0" xfId="0" applyAlignment="1">
      <alignment horizontal="left" vertical="center" indent="4"/>
    </xf>
    <xf numFmtId="0" fontId="11" fillId="0" borderId="32" xfId="0" applyFont="1" applyBorder="1" applyAlignment="1">
      <alignment horizontal="left" vertical="center" indent="4"/>
    </xf>
    <xf numFmtId="0" fontId="0" fillId="6" borderId="0" xfId="0" applyFill="1" applyAlignment="1">
      <alignment horizontal="left" vertical="center" indent="4"/>
    </xf>
    <xf numFmtId="0" fontId="11" fillId="0" borderId="35" xfId="0" applyFont="1" applyBorder="1"/>
    <xf numFmtId="0" fontId="22" fillId="0" borderId="0" xfId="0" applyFont="1" applyAlignment="1">
      <alignment vertical="center"/>
    </xf>
    <xf numFmtId="0" fontId="22" fillId="6" borderId="0" xfId="0" applyFont="1" applyFill="1" applyAlignment="1">
      <alignment vertical="center"/>
    </xf>
    <xf numFmtId="0" fontId="0" fillId="0" borderId="0" xfId="0" applyAlignment="1">
      <alignment vertical="center" wrapText="1"/>
    </xf>
    <xf numFmtId="0" fontId="3" fillId="4" borderId="46" xfId="0" applyFont="1" applyFill="1" applyBorder="1" applyAlignment="1">
      <alignment horizontal="center" vertical="center" wrapText="1"/>
    </xf>
    <xf numFmtId="0" fontId="0" fillId="6" borderId="0" xfId="0" applyFill="1" applyAlignment="1">
      <alignment vertical="top"/>
    </xf>
    <xf numFmtId="0" fontId="17" fillId="0" borderId="50" xfId="0" applyFont="1" applyBorder="1" applyAlignment="1">
      <alignment horizontal="center" vertical="center" wrapText="1"/>
    </xf>
    <xf numFmtId="0" fontId="17" fillId="0" borderId="53" xfId="0" applyFont="1" applyBorder="1" applyAlignment="1">
      <alignment horizontal="center" vertical="center" wrapText="1"/>
    </xf>
    <xf numFmtId="0" fontId="0" fillId="0" borderId="0" xfId="0" applyAlignment="1">
      <alignment horizontal="center"/>
    </xf>
    <xf numFmtId="0" fontId="0" fillId="8" borderId="0" xfId="0" applyFill="1"/>
    <xf numFmtId="0" fontId="6" fillId="0" borderId="0" xfId="0" applyFont="1" applyAlignment="1">
      <alignment horizontal="center" vertical="center" wrapText="1"/>
    </xf>
    <xf numFmtId="0" fontId="11" fillId="0" borderId="0" xfId="0" applyFont="1" applyAlignment="1">
      <alignment horizontal="center" vertical="center" wrapText="1"/>
    </xf>
    <xf numFmtId="0" fontId="13" fillId="0" borderId="32" xfId="0" applyFont="1" applyBorder="1"/>
    <xf numFmtId="0" fontId="12" fillId="0" borderId="0" xfId="0" applyFont="1" applyAlignment="1">
      <alignment horizontal="justify" vertical="center" wrapText="1"/>
    </xf>
    <xf numFmtId="0" fontId="13" fillId="0" borderId="35" xfId="0" applyFont="1" applyBorder="1"/>
    <xf numFmtId="0" fontId="18" fillId="0" borderId="32" xfId="0" applyFont="1" applyBorder="1" applyAlignment="1">
      <alignment horizontal="left" vertical="center"/>
    </xf>
    <xf numFmtId="0" fontId="19" fillId="0" borderId="0" xfId="0" applyFont="1" applyAlignment="1">
      <alignment horizontal="left" vertical="center"/>
    </xf>
    <xf numFmtId="0" fontId="9" fillId="0" borderId="0" xfId="0" applyFont="1" applyAlignment="1">
      <alignment horizontal="center" vertical="top" wrapText="1"/>
    </xf>
    <xf numFmtId="0" fontId="10" fillId="0" borderId="0" xfId="0" applyFont="1" applyAlignment="1">
      <alignment horizontal="justify" vertical="top" wrapText="1"/>
    </xf>
    <xf numFmtId="0" fontId="9" fillId="0" borderId="0" xfId="0" applyFont="1" applyAlignment="1">
      <alignment horizontal="justify" vertical="top" wrapText="1"/>
    </xf>
    <xf numFmtId="0" fontId="11" fillId="0" borderId="0" xfId="0" applyFont="1" applyAlignment="1">
      <alignment horizontal="center" vertical="center"/>
    </xf>
    <xf numFmtId="0" fontId="0" fillId="0" borderId="0" xfId="0" applyAlignment="1">
      <alignment textRotation="90"/>
    </xf>
    <xf numFmtId="49" fontId="2" fillId="0" borderId="59"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59" xfId="0" applyNumberFormat="1" applyFont="1" applyBorder="1" applyAlignment="1">
      <alignment horizontal="center" vertical="center"/>
    </xf>
    <xf numFmtId="49" fontId="2" fillId="0" borderId="0" xfId="0" applyNumberFormat="1" applyFont="1" applyAlignment="1">
      <alignment horizontal="center" vertical="center"/>
    </xf>
    <xf numFmtId="0" fontId="0" fillId="7" borderId="0" xfId="0" applyFill="1"/>
    <xf numFmtId="0" fontId="2" fillId="0" borderId="22" xfId="0" applyFont="1" applyBorder="1" applyAlignment="1">
      <alignment horizontal="center" vertical="center" wrapText="1"/>
    </xf>
    <xf numFmtId="0" fontId="11" fillId="0" borderId="40" xfId="0" applyFont="1" applyBorder="1" applyAlignment="1">
      <alignment horizontal="center" vertical="center" wrapText="1"/>
    </xf>
    <xf numFmtId="0" fontId="10" fillId="0" borderId="0" xfId="0" applyFont="1" applyAlignment="1">
      <alignment vertical="center" wrapText="1"/>
    </xf>
    <xf numFmtId="0" fontId="2" fillId="0" borderId="22" xfId="0" quotePrefix="1" applyFont="1" applyBorder="1" applyAlignment="1">
      <alignment horizontal="center" vertical="center" wrapText="1"/>
    </xf>
    <xf numFmtId="0" fontId="11" fillId="0" borderId="22" xfId="0" quotePrefix="1" applyFont="1" applyBorder="1" applyAlignment="1">
      <alignment horizontal="center" vertical="center" wrapText="1"/>
    </xf>
    <xf numFmtId="0" fontId="0" fillId="0" borderId="0" xfId="0" applyAlignment="1">
      <alignment wrapText="1"/>
    </xf>
    <xf numFmtId="0" fontId="9" fillId="0" borderId="37"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4" fillId="0" borderId="0" xfId="0" applyFont="1" applyAlignment="1">
      <alignment horizontal="justify" vertical="center" wrapText="1"/>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0" xfId="0" applyFont="1" applyAlignment="1">
      <alignment horizontal="justify" vertical="center" wrapText="1"/>
    </xf>
    <xf numFmtId="0" fontId="5" fillId="0" borderId="0" xfId="1" applyFont="1" applyFill="1" applyAlignment="1">
      <alignment horizontal="right" vertical="center" wrapText="1"/>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6" fillId="2" borderId="8" xfId="0" applyFont="1" applyFill="1" applyBorder="1" applyAlignment="1">
      <alignment horizontal="justify" vertical="top" wrapText="1"/>
    </xf>
    <xf numFmtId="0" fontId="11" fillId="0" borderId="0" xfId="0" applyFont="1" applyAlignment="1">
      <alignment horizontal="justify"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3"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5" fillId="0" borderId="0" xfId="1" applyFont="1" applyFill="1" applyAlignment="1" applyProtection="1">
      <alignment horizontal="right"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2" fillId="0" borderId="13"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11" fillId="0" borderId="25" xfId="0" applyFont="1" applyBorder="1" applyAlignment="1" applyProtection="1">
      <alignment horizontal="justify" vertical="center" wrapText="1"/>
      <protection locked="0"/>
    </xf>
    <xf numFmtId="0" fontId="24" fillId="0" borderId="0" xfId="0" applyFont="1" applyAlignment="1">
      <alignment horizontal="center" vertical="center" wrapText="1"/>
    </xf>
    <xf numFmtId="0" fontId="23" fillId="0" borderId="0" xfId="0" applyFont="1" applyAlignment="1">
      <alignment horizontal="center" vertical="center" wrapText="1"/>
    </xf>
    <xf numFmtId="0" fontId="14" fillId="0" borderId="0" xfId="0" applyFont="1" applyAlignment="1">
      <alignment horizontal="justify" vertical="center" wrapText="1"/>
    </xf>
    <xf numFmtId="0" fontId="14" fillId="0" borderId="33" xfId="0" applyFont="1" applyBorder="1" applyAlignment="1">
      <alignment horizontal="justify" vertical="center" wrapText="1"/>
    </xf>
    <xf numFmtId="0" fontId="19" fillId="0" borderId="0" xfId="0" applyFont="1" applyAlignment="1">
      <alignment horizontal="justify" vertical="center" wrapText="1"/>
    </xf>
    <xf numFmtId="0" fontId="19" fillId="0" borderId="33" xfId="0" applyFont="1" applyBorder="1" applyAlignment="1">
      <alignment horizontal="justify" vertical="center" wrapText="1"/>
    </xf>
    <xf numFmtId="0" fontId="14" fillId="0" borderId="0" xfId="0" quotePrefix="1" applyFont="1" applyAlignment="1">
      <alignment horizontal="justify" vertical="center" wrapText="1"/>
    </xf>
    <xf numFmtId="0" fontId="14" fillId="0" borderId="33" xfId="0" quotePrefix="1" applyFont="1" applyBorder="1" applyAlignment="1">
      <alignment horizontal="justify" vertical="center" wrapText="1"/>
    </xf>
    <xf numFmtId="0" fontId="19" fillId="0" borderId="41" xfId="0" applyFont="1" applyBorder="1" applyAlignment="1">
      <alignment vertical="center"/>
    </xf>
    <xf numFmtId="0" fontId="19" fillId="0" borderId="18" xfId="0" applyFont="1" applyBorder="1" applyAlignment="1">
      <alignment vertical="center"/>
    </xf>
    <xf numFmtId="0" fontId="19" fillId="0" borderId="42" xfId="0" applyFont="1" applyBorder="1" applyAlignment="1">
      <alignment vertical="center"/>
    </xf>
    <xf numFmtId="0" fontId="8" fillId="3" borderId="44"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14" fillId="0" borderId="13" xfId="0" applyFont="1" applyBorder="1" applyAlignment="1">
      <alignment horizontal="justify" vertical="center" wrapText="1"/>
    </xf>
    <xf numFmtId="0" fontId="14" fillId="0" borderId="36" xfId="0" applyFont="1" applyBorder="1" applyAlignment="1">
      <alignment horizontal="justify" vertical="center" wrapText="1"/>
    </xf>
    <xf numFmtId="0" fontId="8" fillId="3" borderId="43"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0" borderId="47" xfId="0" applyFont="1" applyBorder="1" applyAlignment="1" applyProtection="1">
      <alignment horizontal="center" vertical="center" wrapText="1"/>
      <protection locked="0"/>
    </xf>
    <xf numFmtId="0" fontId="20" fillId="4" borderId="47" xfId="0" applyFont="1" applyFill="1" applyBorder="1" applyAlignment="1">
      <alignment horizontal="center" vertical="center" wrapText="1"/>
    </xf>
    <xf numFmtId="0" fontId="15" fillId="4" borderId="47" xfId="1" applyNumberFormat="1" applyFill="1" applyBorder="1" applyAlignment="1" applyProtection="1">
      <alignment horizontal="center" vertical="center" wrapText="1"/>
    </xf>
    <xf numFmtId="0" fontId="16" fillId="4" borderId="47" xfId="1" applyNumberFormat="1" applyFont="1" applyFill="1" applyBorder="1" applyAlignment="1" applyProtection="1">
      <alignment horizontal="center" vertical="center" wrapText="1"/>
    </xf>
    <xf numFmtId="0" fontId="2" fillId="0" borderId="51"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7" fillId="0" borderId="0" xfId="0" applyFont="1" applyAlignment="1">
      <alignment horizontal="center" vertical="center"/>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11" fillId="0" borderId="22" xfId="0" applyFont="1" applyBorder="1" applyAlignment="1">
      <alignment horizontal="justify" vertical="center" wrapText="1"/>
    </xf>
    <xf numFmtId="0" fontId="11" fillId="0" borderId="22" xfId="0" applyFont="1" applyBorder="1" applyAlignment="1" applyProtection="1">
      <alignment horizontal="justify" vertical="center" wrapText="1"/>
      <protection locked="0"/>
    </xf>
    <xf numFmtId="0" fontId="11" fillId="0" borderId="1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9" fillId="0" borderId="3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3" xfId="0" applyFont="1" applyBorder="1" applyAlignment="1">
      <alignment horizontal="center" vertical="center" wrapText="1"/>
    </xf>
    <xf numFmtId="0" fontId="20" fillId="0" borderId="0" xfId="0" applyFont="1" applyAlignment="1">
      <alignment horizontal="right" vertical="center" wrapText="1"/>
    </xf>
    <xf numFmtId="0" fontId="5" fillId="0" borderId="0" xfId="1" applyNumberFormat="1" applyFont="1" applyFill="1" applyAlignment="1" applyProtection="1">
      <alignment horizontal="right" vertical="center" wrapText="1"/>
    </xf>
    <xf numFmtId="0" fontId="12" fillId="0" borderId="0" xfId="0" applyFont="1" applyAlignment="1">
      <alignment horizontal="justify" vertical="center" wrapText="1"/>
    </xf>
    <xf numFmtId="0" fontId="12" fillId="0" borderId="33" xfId="0" applyFont="1" applyBorder="1" applyAlignment="1">
      <alignment horizontal="justify" vertical="center" wrapText="1"/>
    </xf>
    <xf numFmtId="0" fontId="18" fillId="0" borderId="30" xfId="0" applyFont="1" applyBorder="1" applyAlignment="1">
      <alignment vertical="center" wrapText="1"/>
    </xf>
    <xf numFmtId="0" fontId="18" fillId="0" borderId="23" xfId="0" applyFont="1" applyBorder="1" applyAlignment="1">
      <alignment vertical="center" wrapText="1"/>
    </xf>
    <xf numFmtId="0" fontId="18" fillId="0" borderId="31" xfId="0" applyFont="1" applyBorder="1" applyAlignment="1">
      <alignment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12" fillId="0" borderId="0" xfId="0" applyFont="1" applyAlignment="1">
      <alignment horizontal="justify" vertical="center"/>
    </xf>
    <xf numFmtId="0" fontId="12" fillId="0" borderId="34" xfId="0" applyFont="1" applyBorder="1" applyAlignment="1">
      <alignment horizontal="justify" vertical="center"/>
    </xf>
    <xf numFmtId="0" fontId="12" fillId="0" borderId="13" xfId="0" applyFont="1" applyBorder="1" applyAlignment="1">
      <alignment horizontal="justify" vertical="center" wrapText="1"/>
    </xf>
    <xf numFmtId="0" fontId="12" fillId="0" borderId="36" xfId="0" applyFont="1" applyBorder="1" applyAlignment="1">
      <alignment horizontal="justify" vertical="center" wrapText="1"/>
    </xf>
    <xf numFmtId="0" fontId="18" fillId="0" borderId="0" xfId="0" applyFont="1" applyAlignment="1">
      <alignment horizontal="justify" vertical="center" wrapText="1"/>
    </xf>
    <xf numFmtId="0" fontId="18" fillId="0" borderId="33" xfId="0" applyFont="1" applyBorder="1" applyAlignment="1">
      <alignment horizontal="justify" vertical="center" wrapText="1"/>
    </xf>
    <xf numFmtId="0" fontId="9" fillId="0" borderId="0" xfId="0" applyFont="1" applyAlignment="1">
      <alignment horizontal="justify" vertical="top"/>
    </xf>
    <xf numFmtId="0" fontId="12" fillId="0" borderId="0" xfId="0" applyFont="1" applyAlignment="1">
      <alignment vertical="center" wrapText="1"/>
    </xf>
    <xf numFmtId="0" fontId="12" fillId="0" borderId="38" xfId="0" applyFont="1" applyBorder="1" applyAlignment="1">
      <alignment horizontal="justify" vertical="center" wrapText="1"/>
    </xf>
    <xf numFmtId="0" fontId="2" fillId="0" borderId="39" xfId="0" applyFont="1" applyBorder="1" applyAlignment="1" applyProtection="1">
      <alignment horizontal="justify" vertical="center" wrapText="1"/>
      <protection locked="0"/>
    </xf>
    <xf numFmtId="0" fontId="10" fillId="0" borderId="0" xfId="0" applyFont="1" applyAlignment="1">
      <alignment horizontal="justify" vertical="top" wrapText="1"/>
    </xf>
    <xf numFmtId="0" fontId="9" fillId="0" borderId="22" xfId="0" applyFont="1" applyBorder="1" applyAlignment="1">
      <alignment horizontal="center" vertical="center" wrapText="1"/>
    </xf>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22" xfId="0" applyFont="1" applyBorder="1" applyAlignment="1">
      <alignment horizontal="justify" vertical="center"/>
    </xf>
    <xf numFmtId="0" fontId="11" fillId="0" borderId="0" xfId="0" applyFont="1" applyAlignment="1">
      <alignment horizontal="center" vertical="center" wrapText="1"/>
    </xf>
    <xf numFmtId="0" fontId="11" fillId="0" borderId="33" xfId="0" applyFont="1" applyBorder="1" applyAlignment="1">
      <alignment horizontal="center" vertical="center" wrapText="1"/>
    </xf>
    <xf numFmtId="0" fontId="0" fillId="0" borderId="0" xfId="0" applyAlignment="1">
      <alignment horizontal="center"/>
    </xf>
    <xf numFmtId="0" fontId="28" fillId="0" borderId="0" xfId="0" applyFont="1" applyAlignment="1">
      <alignment horizontal="center" vertical="center"/>
    </xf>
    <xf numFmtId="0" fontId="11" fillId="0" borderId="10" xfId="0" applyFont="1" applyBorder="1" applyAlignment="1" applyProtection="1">
      <alignment horizontal="justify" vertical="center" wrapText="1"/>
      <protection locked="0"/>
    </xf>
    <xf numFmtId="0" fontId="11" fillId="0" borderId="11" xfId="0" applyFont="1" applyBorder="1" applyAlignment="1" applyProtection="1">
      <alignment horizontal="justify" vertical="center" wrapText="1"/>
      <protection locked="0"/>
    </xf>
    <xf numFmtId="0" fontId="11" fillId="0" borderId="12" xfId="0" applyFont="1" applyBorder="1" applyAlignment="1" applyProtection="1">
      <alignment horizontal="justify" vertical="center" wrapText="1"/>
      <protection locked="0"/>
    </xf>
    <xf numFmtId="0" fontId="10" fillId="0" borderId="0" xfId="0" applyFont="1" applyAlignment="1">
      <alignment horizontal="justify" vertical="center" wrapText="1"/>
    </xf>
    <xf numFmtId="0" fontId="9" fillId="0" borderId="0" xfId="0" applyFont="1" applyAlignment="1">
      <alignment horizontal="justify" vertical="center" wrapText="1"/>
    </xf>
    <xf numFmtId="0" fontId="15" fillId="0" borderId="11" xfId="1" applyBorder="1" applyAlignment="1" applyProtection="1">
      <alignment horizontal="center" vertical="center" wrapText="1"/>
      <protection locked="0"/>
    </xf>
  </cellXfs>
  <cellStyles count="2">
    <cellStyle name="Hipervínculo" xfId="1" builtinId="8"/>
    <cellStyle name="Normal" xfId="0" builtinId="0"/>
  </cellStyles>
  <dxfs count="13">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1" defaultTableStyle="TableStyleMedium2" defaultPivotStyle="PivotStyleLight16">
    <tableStyle name="Invisible" pivot="0" table="0" count="0" xr9:uid="{BBA63EE5-6FFC-41BB-88F2-E5825CDBFB00}"/>
  </tableStyles>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2" name="Imagen 1">
          <a:extLst>
            <a:ext uri="{FF2B5EF4-FFF2-40B4-BE49-F238E27FC236}">
              <a16:creationId xmlns:a16="http://schemas.microsoft.com/office/drawing/2014/main" id="{4FC690BF-F102-4867-9F96-BF7BFEFBAF18}"/>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0" t="12854" r="6675" b="13072"/>
        <a:stretch/>
      </xdr:blipFill>
      <xdr:spPr>
        <a:xfrm>
          <a:off x="5295900" y="0"/>
          <a:ext cx="2271600" cy="1137600"/>
        </a:xfrm>
        <a:prstGeom prst="rect">
          <a:avLst/>
        </a:prstGeom>
      </xdr:spPr>
    </xdr:pic>
    <xdr:clientData/>
  </xdr:twoCellAnchor>
  <xdr:oneCellAnchor>
    <xdr:from>
      <xdr:col>1</xdr:col>
      <xdr:colOff>0</xdr:colOff>
      <xdr:row>0</xdr:row>
      <xdr:rowOff>0</xdr:rowOff>
    </xdr:from>
    <xdr:ext cx="1094400" cy="1011600"/>
    <xdr:pic>
      <xdr:nvPicPr>
        <xdr:cNvPr id="3" name="Imagen 2" descr="http://intranet.inegi.org.mx/Servicios/Difusion/Imagen_Institucional/img/2019/INEGI1_v.png">
          <a:extLst>
            <a:ext uri="{FF2B5EF4-FFF2-40B4-BE49-F238E27FC236}">
              <a16:creationId xmlns:a16="http://schemas.microsoft.com/office/drawing/2014/main" id="{2ABD3AFB-69B1-47FA-9C9E-1B89924A120C}"/>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20</xdr:col>
      <xdr:colOff>209550</xdr:colOff>
      <xdr:row>0</xdr:row>
      <xdr:rowOff>0</xdr:rowOff>
    </xdr:from>
    <xdr:ext cx="2271600" cy="1137600"/>
    <xdr:pic>
      <xdr:nvPicPr>
        <xdr:cNvPr id="2" name="Imagen 1">
          <a:extLst>
            <a:ext uri="{FF2B5EF4-FFF2-40B4-BE49-F238E27FC236}">
              <a16:creationId xmlns:a16="http://schemas.microsoft.com/office/drawing/2014/main" id="{43BA9D81-DB47-4168-9605-7FF82F3FA07C}"/>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0" t="12854" r="6675" b="13072"/>
        <a:stretch/>
      </xdr:blipFill>
      <xdr:spPr>
        <a:xfrm>
          <a:off x="5295900" y="0"/>
          <a:ext cx="2271600" cy="1137600"/>
        </a:xfrm>
        <a:prstGeom prst="rect">
          <a:avLst/>
        </a:prstGeom>
      </xdr:spPr>
    </xdr:pic>
    <xdr:clientData/>
  </xdr:oneCellAnchor>
  <xdr:oneCellAnchor>
    <xdr:from>
      <xdr:col>1</xdr:col>
      <xdr:colOff>0</xdr:colOff>
      <xdr:row>0</xdr:row>
      <xdr:rowOff>0</xdr:rowOff>
    </xdr:from>
    <xdr:ext cx="1094400" cy="1011600"/>
    <xdr:pic>
      <xdr:nvPicPr>
        <xdr:cNvPr id="3" name="Imagen 2" descr="http://intranet.inegi.org.mx/Servicios/Difusion/Imagen_Institucional/img/2019/INEGI1_v.png">
          <a:extLst>
            <a:ext uri="{FF2B5EF4-FFF2-40B4-BE49-F238E27FC236}">
              <a16:creationId xmlns:a16="http://schemas.microsoft.com/office/drawing/2014/main" id="{C7B16D89-B10F-45D6-989F-CA724D141E57}"/>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20</xdr:col>
      <xdr:colOff>209550</xdr:colOff>
      <xdr:row>0</xdr:row>
      <xdr:rowOff>0</xdr:rowOff>
    </xdr:from>
    <xdr:ext cx="2271600" cy="1137600"/>
    <xdr:pic>
      <xdr:nvPicPr>
        <xdr:cNvPr id="2" name="Imagen 1">
          <a:extLst>
            <a:ext uri="{FF2B5EF4-FFF2-40B4-BE49-F238E27FC236}">
              <a16:creationId xmlns:a16="http://schemas.microsoft.com/office/drawing/2014/main" id="{DE2371D1-4E60-4502-93E3-75E2BF3962FB}"/>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0" t="12854" r="6675" b="13072"/>
        <a:stretch/>
      </xdr:blipFill>
      <xdr:spPr>
        <a:xfrm>
          <a:off x="5295900" y="0"/>
          <a:ext cx="2271600" cy="1137600"/>
        </a:xfrm>
        <a:prstGeom prst="rect">
          <a:avLst/>
        </a:prstGeom>
      </xdr:spPr>
    </xdr:pic>
    <xdr:clientData/>
  </xdr:oneCellAnchor>
  <xdr:oneCellAnchor>
    <xdr:from>
      <xdr:col>1</xdr:col>
      <xdr:colOff>0</xdr:colOff>
      <xdr:row>0</xdr:row>
      <xdr:rowOff>0</xdr:rowOff>
    </xdr:from>
    <xdr:ext cx="1094400" cy="1011600"/>
    <xdr:pic>
      <xdr:nvPicPr>
        <xdr:cNvPr id="3" name="Imagen 2" descr="http://intranet.inegi.org.mx/Servicios/Difusion/Imagen_Institucional/img/2019/INEGI1_v.png">
          <a:extLst>
            <a:ext uri="{FF2B5EF4-FFF2-40B4-BE49-F238E27FC236}">
              <a16:creationId xmlns:a16="http://schemas.microsoft.com/office/drawing/2014/main" id="{86BD1C62-A37F-4842-AA0D-A816352CF9D9}"/>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1094400" cy="1011600"/>
    <xdr:pic>
      <xdr:nvPicPr>
        <xdr:cNvPr id="2" name="Imagen 1">
          <a:extLst>
            <a:ext uri="{FF2B5EF4-FFF2-40B4-BE49-F238E27FC236}">
              <a16:creationId xmlns:a16="http://schemas.microsoft.com/office/drawing/2014/main" id="{C264F968-6EB4-4FA1-A1BF-3798AD4F8401}"/>
            </a:ext>
          </a:extLst>
        </xdr:cNvPr>
        <xdr:cNvPicPr preferRelativeResize="0">
          <a:picLocks/>
        </xdr:cNvPicPr>
      </xdr:nvPicPr>
      <xdr:blipFill>
        <a:blip xmlns:r="http://schemas.openxmlformats.org/officeDocument/2006/relationships" r:embed="rId1"/>
        <a:stretch>
          <a:fillRect/>
        </a:stretch>
      </xdr:blipFill>
      <xdr:spPr>
        <a:xfrm>
          <a:off x="381000" y="0"/>
          <a:ext cx="1094400" cy="1011600"/>
        </a:xfrm>
        <a:prstGeom prst="rect">
          <a:avLst/>
        </a:prstGeom>
      </xdr:spPr>
    </xdr:pic>
    <xdr:clientData/>
  </xdr:oneCellAnchor>
  <xdr:oneCellAnchor>
    <xdr:from>
      <xdr:col>47</xdr:col>
      <xdr:colOff>209550</xdr:colOff>
      <xdr:row>0</xdr:row>
      <xdr:rowOff>0</xdr:rowOff>
    </xdr:from>
    <xdr:ext cx="2271600" cy="1137600"/>
    <xdr:pic>
      <xdr:nvPicPr>
        <xdr:cNvPr id="3" name="Imagen 2">
          <a:extLst>
            <a:ext uri="{FF2B5EF4-FFF2-40B4-BE49-F238E27FC236}">
              <a16:creationId xmlns:a16="http://schemas.microsoft.com/office/drawing/2014/main" id="{26D7F110-C5D2-4E41-893E-9DDF660097D1}"/>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0" t="12854" r="6675" b="13072"/>
        <a:stretch/>
      </xdr:blipFill>
      <xdr:spPr>
        <a:xfrm>
          <a:off x="11982450" y="0"/>
          <a:ext cx="2271600" cy="11376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2" name="Imagen 1">
          <a:extLst>
            <a:ext uri="{FF2B5EF4-FFF2-40B4-BE49-F238E27FC236}">
              <a16:creationId xmlns:a16="http://schemas.microsoft.com/office/drawing/2014/main" id="{1E8126BA-9456-4647-9514-4DC333F490F2}"/>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0" t="12854" r="6675" b="13072"/>
        <a:stretch/>
      </xdr:blipFill>
      <xdr:spPr>
        <a:xfrm>
          <a:off x="5295900" y="0"/>
          <a:ext cx="2271600" cy="1137600"/>
        </a:xfrm>
        <a:prstGeom prst="rect">
          <a:avLst/>
        </a:prstGeom>
      </xdr:spPr>
    </xdr:pic>
    <xdr:clientData/>
  </xdr:twoCellAnchor>
  <xdr:oneCellAnchor>
    <xdr:from>
      <xdr:col>1</xdr:col>
      <xdr:colOff>0</xdr:colOff>
      <xdr:row>0</xdr:row>
      <xdr:rowOff>0</xdr:rowOff>
    </xdr:from>
    <xdr:ext cx="1094400" cy="1011600"/>
    <xdr:pic>
      <xdr:nvPicPr>
        <xdr:cNvPr id="3" name="Imagen 2" descr="http://intranet.inegi.org.mx/Servicios/Difusion/Imagen_Institucional/img/2019/INEGI1_v.png">
          <a:extLst>
            <a:ext uri="{FF2B5EF4-FFF2-40B4-BE49-F238E27FC236}">
              <a16:creationId xmlns:a16="http://schemas.microsoft.com/office/drawing/2014/main" id="{91ED8996-A9B4-4087-A06C-782EE875A04D}"/>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2" name="Imagen 1">
          <a:extLst>
            <a:ext uri="{FF2B5EF4-FFF2-40B4-BE49-F238E27FC236}">
              <a16:creationId xmlns:a16="http://schemas.microsoft.com/office/drawing/2014/main" id="{0FA240C5-6F4F-4547-82C0-B0E88BE07E9F}"/>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0" t="12854" r="6675" b="13072"/>
        <a:stretch/>
      </xdr:blipFill>
      <xdr:spPr>
        <a:xfrm>
          <a:off x="5295900" y="0"/>
          <a:ext cx="2271600" cy="1137600"/>
        </a:xfrm>
        <a:prstGeom prst="rect">
          <a:avLst/>
        </a:prstGeom>
      </xdr:spPr>
    </xdr:pic>
    <xdr:clientData/>
  </xdr:twoCellAnchor>
  <xdr:oneCellAnchor>
    <xdr:from>
      <xdr:col>1</xdr:col>
      <xdr:colOff>0</xdr:colOff>
      <xdr:row>0</xdr:row>
      <xdr:rowOff>0</xdr:rowOff>
    </xdr:from>
    <xdr:ext cx="1094400" cy="1011600"/>
    <xdr:pic>
      <xdr:nvPicPr>
        <xdr:cNvPr id="3" name="Imagen 2" descr="http://intranet.inegi.org.mx/Servicios/Difusion/Imagen_Institucional/img/2019/INEGI1_v.png">
          <a:extLst>
            <a:ext uri="{FF2B5EF4-FFF2-40B4-BE49-F238E27FC236}">
              <a16:creationId xmlns:a16="http://schemas.microsoft.com/office/drawing/2014/main" id="{CF2DE249-88DA-4238-B372-D8E6797A5879}"/>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ose.perezal@inegi.org.m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hernandezg@dgsp.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D5AB4-D580-4AC5-9189-A465941F74E3}">
  <dimension ref="A1:AE25"/>
  <sheetViews>
    <sheetView showGridLines="0" zoomScaleNormal="100" workbookViewId="0"/>
  </sheetViews>
  <sheetFormatPr baseColWidth="10" defaultColWidth="0" defaultRowHeight="15" customHeight="1" zeroHeight="1"/>
  <cols>
    <col min="1" max="1" width="5.7109375" style="1" customWidth="1"/>
    <col min="2" max="30" width="3.7109375" style="1" customWidth="1"/>
    <col min="31" max="31" width="5.7109375" style="1" customWidth="1"/>
    <col min="32" max="16384" width="3.7109375" style="1" hidden="1"/>
  </cols>
  <sheetData>
    <row r="1" spans="1:30" ht="173.25" customHeight="1">
      <c r="B1" s="126" t="s">
        <v>0</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row>
    <row r="2" spans="1:30" ht="15" customHeight="1"/>
    <row r="3" spans="1:30" ht="45" customHeight="1">
      <c r="B3" s="128" t="s">
        <v>1</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0" ht="15" customHeight="1"/>
    <row r="5" spans="1:30" ht="45" customHeight="1">
      <c r="B5" s="128" t="s">
        <v>406</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row>
    <row r="6" spans="1:30" ht="15" customHeight="1"/>
    <row r="7" spans="1:30" ht="60" customHeight="1">
      <c r="B7" s="128" t="s">
        <v>2</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row>
    <row r="8" spans="1:30" ht="15" customHeight="1" thickBot="1">
      <c r="B8" s="2" t="s">
        <v>3</v>
      </c>
      <c r="N8" s="2" t="s">
        <v>4</v>
      </c>
    </row>
    <row r="9" spans="1:30" ht="15" customHeight="1" thickBot="1">
      <c r="B9" s="130" t="str">
        <f>IF(Presentación!B10="","",Presentación!B10)</f>
        <v>Tabasco</v>
      </c>
      <c r="C9" s="131"/>
      <c r="D9" s="131"/>
      <c r="E9" s="131"/>
      <c r="F9" s="131"/>
      <c r="G9" s="131"/>
      <c r="H9" s="131"/>
      <c r="I9" s="131"/>
      <c r="J9" s="131"/>
      <c r="K9" s="131"/>
      <c r="L9" s="132"/>
      <c r="N9" s="130" t="str">
        <f>IF(Presentación!N10="","",Presentación!N10)</f>
        <v>227</v>
      </c>
      <c r="O9" s="132"/>
    </row>
    <row r="10" spans="1:30" ht="15" customHeight="1"/>
    <row r="11" spans="1:30" ht="15" customHeight="1">
      <c r="A11" s="24"/>
      <c r="B11" s="125" t="s">
        <v>5</v>
      </c>
      <c r="C11" s="125"/>
      <c r="D11" s="125"/>
      <c r="E11" s="125"/>
      <c r="F11" s="125"/>
      <c r="G11" s="125"/>
      <c r="H11" s="125"/>
      <c r="I11" s="125"/>
      <c r="J11" s="125"/>
      <c r="K11" s="125"/>
      <c r="L11" s="125"/>
      <c r="M11" s="125"/>
      <c r="N11" s="125"/>
      <c r="O11" s="125"/>
      <c r="P11" s="125"/>
      <c r="Q11" s="125"/>
      <c r="R11" s="125"/>
      <c r="S11" s="125"/>
      <c r="T11" s="125"/>
      <c r="U11" s="125"/>
      <c r="V11" s="24"/>
      <c r="W11" s="24"/>
      <c r="X11" s="24"/>
      <c r="Y11" s="24"/>
      <c r="Z11" s="24"/>
      <c r="AA11" s="24"/>
      <c r="AB11" s="24"/>
      <c r="AC11" s="24"/>
      <c r="AD11" s="24"/>
    </row>
    <row r="12" spans="1:30" ht="15" customHeight="1">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ht="15" customHeight="1">
      <c r="A13" s="24"/>
      <c r="B13" s="125" t="s">
        <v>6</v>
      </c>
      <c r="C13" s="125"/>
      <c r="D13" s="125"/>
      <c r="E13" s="125"/>
      <c r="F13" s="125"/>
      <c r="G13" s="125"/>
      <c r="H13" s="125"/>
      <c r="I13" s="125"/>
      <c r="J13" s="125"/>
      <c r="K13" s="125"/>
      <c r="L13" s="125"/>
      <c r="M13" s="125"/>
      <c r="N13" s="125"/>
      <c r="O13" s="125"/>
      <c r="P13" s="125"/>
      <c r="Q13" s="125"/>
      <c r="R13" s="125"/>
      <c r="S13" s="125"/>
      <c r="T13" s="125"/>
      <c r="U13" s="125"/>
      <c r="V13" s="24"/>
      <c r="W13" s="24"/>
      <c r="X13" s="24"/>
      <c r="Y13" s="24"/>
      <c r="Z13" s="24"/>
      <c r="AA13" s="24"/>
      <c r="AB13" s="24"/>
      <c r="AC13" s="24"/>
      <c r="AD13" s="24"/>
    </row>
    <row r="14" spans="1:30" ht="15"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row>
    <row r="15" spans="1:30" ht="15" customHeight="1">
      <c r="A15" s="24"/>
      <c r="B15" s="125" t="s">
        <v>7</v>
      </c>
      <c r="C15" s="125"/>
      <c r="D15" s="125"/>
      <c r="E15" s="125"/>
      <c r="F15" s="125"/>
      <c r="G15" s="125"/>
      <c r="H15" s="125"/>
      <c r="I15" s="125"/>
      <c r="J15" s="125"/>
      <c r="K15" s="125"/>
      <c r="L15" s="125"/>
      <c r="M15" s="125"/>
      <c r="N15" s="125"/>
      <c r="O15" s="125"/>
      <c r="P15" s="125"/>
      <c r="Q15" s="125"/>
      <c r="R15" s="125"/>
      <c r="S15" s="125"/>
      <c r="T15" s="125"/>
      <c r="U15" s="125"/>
      <c r="V15" s="24"/>
      <c r="W15" s="24"/>
      <c r="X15" s="24"/>
      <c r="Y15" s="24"/>
      <c r="Z15" s="24"/>
      <c r="AA15" s="24"/>
      <c r="AB15" s="24"/>
      <c r="AC15" s="24"/>
      <c r="AD15" s="24"/>
    </row>
    <row r="16" spans="1:30" ht="15"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row>
    <row r="17" spans="1:30" ht="15" customHeight="1">
      <c r="A17" s="24"/>
      <c r="B17" s="125" t="s">
        <v>406</v>
      </c>
      <c r="C17" s="125"/>
      <c r="D17" s="125"/>
      <c r="E17" s="125"/>
      <c r="F17" s="125"/>
      <c r="G17" s="125"/>
      <c r="H17" s="125"/>
      <c r="I17" s="125"/>
      <c r="J17" s="125"/>
      <c r="K17" s="125"/>
      <c r="L17" s="125"/>
      <c r="M17" s="125"/>
      <c r="N17" s="125"/>
      <c r="O17" s="125"/>
      <c r="P17" s="125"/>
      <c r="Q17" s="125"/>
      <c r="R17" s="125"/>
      <c r="S17" s="125"/>
      <c r="T17" s="125"/>
      <c r="U17" s="125"/>
      <c r="V17" s="24"/>
      <c r="W17" s="24"/>
      <c r="X17" s="125" t="s">
        <v>407</v>
      </c>
      <c r="Y17" s="125"/>
      <c r="Z17" s="125"/>
      <c r="AA17" s="125"/>
      <c r="AB17" s="125"/>
      <c r="AC17" s="125"/>
      <c r="AD17" s="125"/>
    </row>
    <row r="18" spans="1:30" ht="1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row>
    <row r="19" spans="1:30" ht="15" customHeight="1">
      <c r="A19" s="24"/>
      <c r="B19" s="125" t="s">
        <v>8</v>
      </c>
      <c r="C19" s="125"/>
      <c r="D19" s="125"/>
      <c r="E19" s="125"/>
      <c r="F19" s="125"/>
      <c r="G19" s="125"/>
      <c r="H19" s="125"/>
      <c r="I19" s="125"/>
      <c r="J19" s="125"/>
      <c r="K19" s="125"/>
      <c r="L19" s="125"/>
      <c r="M19" s="125"/>
      <c r="N19" s="125"/>
      <c r="O19" s="125"/>
      <c r="P19" s="125"/>
      <c r="Q19" s="125"/>
      <c r="R19" s="125"/>
      <c r="S19" s="125"/>
      <c r="T19" s="125"/>
      <c r="U19" s="125"/>
      <c r="V19" s="24"/>
      <c r="W19" s="24"/>
      <c r="X19" s="24"/>
      <c r="Y19" s="24"/>
      <c r="Z19" s="24"/>
      <c r="AA19" s="24"/>
      <c r="AB19" s="24"/>
      <c r="AC19" s="24"/>
      <c r="AD19" s="24"/>
    </row>
    <row r="20" spans="1:30" ht="1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row>
    <row r="21" spans="1:30" ht="1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row>
    <row r="22" spans="1:30" ht="15" customHeight="1"/>
    <row r="23" spans="1:30" ht="15" customHeight="1"/>
    <row r="24" spans="1:30" ht="15" customHeight="1"/>
    <row r="25" spans="1:30" ht="15" customHeight="1"/>
  </sheetData>
  <sheetProtection algorithmName="SHA-512" hashValue="khEXUVxYAVWemWr65gxsnQgIM5Q1eBuOmGIQlVqRZZPJt1/dIL5Idn2AbIbBjii2i2jMfp2/po39D9Lle3EUDg==" saltValue="3FLfERgmspP4Q6rM5iBF3w==" spinCount="100000" sheet="1" objects="1" scenarios="1"/>
  <mergeCells count="12">
    <mergeCell ref="B19:U19"/>
    <mergeCell ref="B1:AD1"/>
    <mergeCell ref="B3:AD3"/>
    <mergeCell ref="B5:AD5"/>
    <mergeCell ref="B7:AD7"/>
    <mergeCell ref="B9:L9"/>
    <mergeCell ref="N9:O9"/>
    <mergeCell ref="B11:U11"/>
    <mergeCell ref="B13:U13"/>
    <mergeCell ref="B15:U15"/>
    <mergeCell ref="B17:U17"/>
    <mergeCell ref="X17:AD17"/>
  </mergeCells>
  <hyperlinks>
    <hyperlink ref="B11:U11" location="Presentación!AA9" display="Presentación" xr:uid="{1105ED7B-2705-43B4-B819-07AE1B578951}"/>
    <hyperlink ref="B13:U13" location="Informantes!AA9" display="Informantes" xr:uid="{6D6A29BC-491A-40A3-8A6F-0C6A88A70CFB}"/>
    <hyperlink ref="B15:U15" location="Participantes!BB9" display="Participantes" xr:uid="{F2240D3A-E9FE-495D-B9C0-558F055EA18A}"/>
    <hyperlink ref="B17:U17" location="CNGE_2023_M1_Secc6!AA7" display="Sección VI. Participación ciudadana" xr:uid="{31D1386F-F7CD-47AF-85B0-8975EEEAD66F}"/>
    <hyperlink ref="X17:AD17" location="CNGE_2023_M1_Secc6!AA7" display="Preguntas 6.1 y 6.2" xr:uid="{B6994979-F57A-4553-A3E1-EE86324648A3}"/>
    <hyperlink ref="B19:U19" location="Glosario!AA9" display="Glosario" xr:uid="{0059E7C0-E734-48F8-9B8E-5E6B8AF3E293}"/>
  </hyperlinks>
  <pageMargins left="0.70866141732283472" right="0.70866141732283472" top="0.74803149606299213" bottom="0.74803149606299213" header="0.31496062992125984" footer="0.31496062992125984"/>
  <pageSetup scale="75" orientation="portrait" r:id="rId1"/>
  <headerFooter>
    <oddHeader>&amp;CMódulo 1 Sección VI
Índice</oddHeader>
    <oddFooter>&amp;LCenso Nacional de Gobiernos Estatales 2023&amp;R&amp;P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B634-71A9-4487-BCE5-32242A27B906}">
  <dimension ref="A1:AI136"/>
  <sheetViews>
    <sheetView showGridLines="0" tabSelected="1" zoomScaleNormal="100" workbookViewId="0">
      <selection activeCell="N133" sqref="N133"/>
    </sheetView>
  </sheetViews>
  <sheetFormatPr baseColWidth="10" defaultColWidth="0" defaultRowHeight="0" customHeight="1" zeroHeight="1"/>
  <cols>
    <col min="1" max="1" width="5.7109375" style="3" customWidth="1"/>
    <col min="2" max="30" width="3.7109375" style="3" customWidth="1"/>
    <col min="31" max="31" width="5.7109375" style="3" customWidth="1"/>
    <col min="32" max="32" width="1.7109375" style="43" hidden="1" customWidth="1"/>
    <col min="33" max="16384" width="3.7109375" style="3" hidden="1"/>
  </cols>
  <sheetData>
    <row r="1" spans="2:35" ht="173.25" customHeight="1">
      <c r="B1" s="126" t="s">
        <v>0</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H1" s="51" t="s">
        <v>579</v>
      </c>
      <c r="AI1" s="51" t="s">
        <v>580</v>
      </c>
    </row>
    <row r="2" spans="2:35" ht="1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2:35" ht="45" customHeight="1">
      <c r="B3" s="128" t="s">
        <v>1</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H3" s="3" t="s">
        <v>581</v>
      </c>
      <c r="AI3" s="3" t="s">
        <v>582</v>
      </c>
    </row>
    <row r="4" spans="2:35" ht="1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H4" s="3" t="s">
        <v>583</v>
      </c>
      <c r="AI4" s="3" t="s">
        <v>584</v>
      </c>
    </row>
    <row r="5" spans="2:35" ht="45" customHeight="1">
      <c r="B5" s="128" t="s">
        <v>406</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H5" s="3" t="s">
        <v>585</v>
      </c>
      <c r="AI5" s="3" t="s">
        <v>586</v>
      </c>
    </row>
    <row r="6" spans="2:35" ht="1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H6" s="3" t="s">
        <v>587</v>
      </c>
      <c r="AI6" s="3" t="s">
        <v>588</v>
      </c>
    </row>
    <row r="7" spans="2:35" ht="60" customHeight="1">
      <c r="B7" s="128" t="s">
        <v>5</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H7" s="3" t="s">
        <v>589</v>
      </c>
      <c r="AI7" s="3" t="s">
        <v>590</v>
      </c>
    </row>
    <row r="8" spans="2:35" ht="15" customHeight="1">
      <c r="B8" s="2"/>
      <c r="C8" s="1"/>
      <c r="D8" s="1"/>
      <c r="E8" s="1"/>
      <c r="F8" s="1"/>
      <c r="G8" s="1"/>
      <c r="H8" s="1"/>
      <c r="I8" s="1"/>
      <c r="J8" s="1"/>
      <c r="K8" s="1"/>
      <c r="L8" s="1"/>
      <c r="M8" s="1"/>
      <c r="N8" s="2"/>
      <c r="O8" s="1"/>
      <c r="P8" s="1"/>
      <c r="Q8" s="1"/>
      <c r="R8" s="1"/>
      <c r="S8" s="1"/>
      <c r="T8" s="1"/>
      <c r="U8" s="1"/>
      <c r="V8" s="1"/>
      <c r="W8" s="1"/>
      <c r="X8" s="1"/>
      <c r="Y8" s="1"/>
      <c r="Z8" s="1"/>
      <c r="AA8" s="1"/>
      <c r="AB8" s="1"/>
      <c r="AC8" s="1"/>
      <c r="AD8" s="1"/>
      <c r="AH8" s="3" t="s">
        <v>591</v>
      </c>
      <c r="AI8" s="3" t="s">
        <v>592</v>
      </c>
    </row>
    <row r="9" spans="2:35" ht="15" customHeight="1" thickBot="1">
      <c r="B9" s="2" t="s">
        <v>3</v>
      </c>
      <c r="C9" s="31"/>
      <c r="D9" s="31"/>
      <c r="E9" s="31"/>
      <c r="F9" s="31"/>
      <c r="G9" s="31"/>
      <c r="H9" s="31"/>
      <c r="I9" s="31"/>
      <c r="J9" s="31"/>
      <c r="K9" s="31"/>
      <c r="L9" s="31"/>
      <c r="M9" s="31"/>
      <c r="N9" s="2" t="s">
        <v>4</v>
      </c>
      <c r="O9" s="31"/>
      <c r="P9" s="1"/>
      <c r="Q9" s="1"/>
      <c r="R9" s="1"/>
      <c r="S9" s="1"/>
      <c r="T9" s="1"/>
      <c r="U9" s="1"/>
      <c r="V9" s="1"/>
      <c r="W9" s="1"/>
      <c r="X9" s="1"/>
      <c r="Y9" s="1"/>
      <c r="Z9" s="1"/>
      <c r="AA9" s="134" t="s">
        <v>2</v>
      </c>
      <c r="AB9" s="134"/>
      <c r="AC9" s="134"/>
      <c r="AD9" s="134"/>
      <c r="AH9" s="3" t="s">
        <v>593</v>
      </c>
      <c r="AI9" s="3" t="s">
        <v>594</v>
      </c>
    </row>
    <row r="10" spans="2:35" ht="15" customHeight="1" thickBot="1">
      <c r="B10" s="135" t="s">
        <v>633</v>
      </c>
      <c r="C10" s="136"/>
      <c r="D10" s="136"/>
      <c r="E10" s="136"/>
      <c r="F10" s="136"/>
      <c r="G10" s="136"/>
      <c r="H10" s="136"/>
      <c r="I10" s="136"/>
      <c r="J10" s="136"/>
      <c r="K10" s="136"/>
      <c r="L10" s="137"/>
      <c r="M10" s="16"/>
      <c r="N10" s="130" t="str">
        <f>IFERROR(VLOOKUP(B10,AH:AI,2,FALSE),"")</f>
        <v>227</v>
      </c>
      <c r="O10" s="132"/>
      <c r="AH10" s="3" t="s">
        <v>595</v>
      </c>
      <c r="AI10" s="3" t="s">
        <v>596</v>
      </c>
    </row>
    <row r="11" spans="2:35" ht="15" customHeight="1" thickBot="1">
      <c r="AH11" s="3" t="s">
        <v>597</v>
      </c>
      <c r="AI11" s="3" t="s">
        <v>598</v>
      </c>
    </row>
    <row r="12" spans="2:35" ht="15">
      <c r="B12" s="4"/>
      <c r="C12" s="5" t="s">
        <v>9</v>
      </c>
      <c r="D12" s="6"/>
      <c r="E12" s="6"/>
      <c r="F12" s="6"/>
      <c r="G12" s="6"/>
      <c r="H12" s="6"/>
      <c r="I12" s="6"/>
      <c r="J12" s="6"/>
      <c r="K12" s="6"/>
      <c r="L12" s="7"/>
      <c r="N12" s="8"/>
      <c r="O12" s="9" t="s">
        <v>10</v>
      </c>
      <c r="P12" s="10"/>
      <c r="Q12" s="10"/>
      <c r="R12" s="10"/>
      <c r="S12" s="10"/>
      <c r="T12" s="10"/>
      <c r="U12" s="10"/>
      <c r="V12" s="10"/>
      <c r="W12" s="10"/>
      <c r="X12" s="10"/>
      <c r="Y12" s="10"/>
      <c r="Z12" s="10"/>
      <c r="AA12" s="10"/>
      <c r="AB12" s="10"/>
      <c r="AC12" s="10"/>
      <c r="AD12" s="11"/>
      <c r="AH12" s="3" t="s">
        <v>599</v>
      </c>
      <c r="AI12" s="3" t="s">
        <v>600</v>
      </c>
    </row>
    <row r="13" spans="2:35" ht="144" customHeight="1" thickBot="1">
      <c r="B13" s="12"/>
      <c r="C13" s="138" t="s">
        <v>11</v>
      </c>
      <c r="D13" s="138"/>
      <c r="E13" s="138"/>
      <c r="F13" s="138"/>
      <c r="G13" s="138"/>
      <c r="H13" s="138"/>
      <c r="I13" s="138"/>
      <c r="J13" s="138"/>
      <c r="K13" s="138"/>
      <c r="L13" s="13"/>
      <c r="N13" s="14"/>
      <c r="O13" s="138" t="s">
        <v>12</v>
      </c>
      <c r="P13" s="138"/>
      <c r="Q13" s="138"/>
      <c r="R13" s="138"/>
      <c r="S13" s="138"/>
      <c r="T13" s="138"/>
      <c r="U13" s="138"/>
      <c r="V13" s="138"/>
      <c r="W13" s="138"/>
      <c r="X13" s="138"/>
      <c r="Y13" s="138"/>
      <c r="Z13" s="138"/>
      <c r="AA13" s="138"/>
      <c r="AB13" s="138"/>
      <c r="AC13" s="138"/>
      <c r="AD13" s="15"/>
      <c r="AH13" s="3" t="s">
        <v>601</v>
      </c>
      <c r="AI13" s="3" t="s">
        <v>602</v>
      </c>
    </row>
    <row r="14" spans="2:35" ht="15" customHeight="1" thickBot="1">
      <c r="AH14" s="3" t="s">
        <v>603</v>
      </c>
      <c r="AI14" s="3" t="s">
        <v>604</v>
      </c>
    </row>
    <row r="15" spans="2:35" ht="15">
      <c r="B15" s="4"/>
      <c r="C15" s="5" t="s">
        <v>13</v>
      </c>
      <c r="D15" s="6"/>
      <c r="E15" s="6"/>
      <c r="F15" s="6"/>
      <c r="G15" s="6"/>
      <c r="H15" s="6"/>
      <c r="I15" s="6"/>
      <c r="J15" s="6"/>
      <c r="K15" s="6"/>
      <c r="L15" s="6"/>
      <c r="M15" s="6"/>
      <c r="N15" s="6"/>
      <c r="O15" s="6"/>
      <c r="P15" s="6"/>
      <c r="Q15" s="6"/>
      <c r="R15" s="6"/>
      <c r="S15" s="6"/>
      <c r="T15" s="6"/>
      <c r="U15" s="6"/>
      <c r="V15" s="6"/>
      <c r="W15" s="6"/>
      <c r="X15" s="6"/>
      <c r="Y15" s="6"/>
      <c r="Z15" s="6"/>
      <c r="AA15" s="6"/>
      <c r="AB15" s="6"/>
      <c r="AC15" s="6"/>
      <c r="AD15" s="11"/>
      <c r="AH15" s="3" t="s">
        <v>605</v>
      </c>
      <c r="AI15" s="3" t="s">
        <v>606</v>
      </c>
    </row>
    <row r="16" spans="2:35" ht="36" customHeight="1" thickBot="1">
      <c r="B16" s="12"/>
      <c r="C16" s="138" t="s">
        <v>14</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5"/>
      <c r="AH16" s="3" t="s">
        <v>607</v>
      </c>
      <c r="AI16" s="3" t="s">
        <v>608</v>
      </c>
    </row>
    <row r="17" spans="2:35" ht="15" customHeight="1" thickBot="1">
      <c r="AH17" s="3" t="s">
        <v>609</v>
      </c>
      <c r="AI17" s="3" t="s">
        <v>610</v>
      </c>
    </row>
    <row r="18" spans="2:35" ht="15" customHeight="1">
      <c r="B18" s="32"/>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4"/>
      <c r="AH18" s="3" t="s">
        <v>611</v>
      </c>
      <c r="AI18" s="3" t="s">
        <v>612</v>
      </c>
    </row>
    <row r="19" spans="2:35" ht="48" customHeight="1">
      <c r="B19" s="35"/>
      <c r="C19" s="133" t="s">
        <v>15</v>
      </c>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36"/>
      <c r="AH19" s="3" t="s">
        <v>613</v>
      </c>
      <c r="AI19" s="3" t="s">
        <v>614</v>
      </c>
    </row>
    <row r="20" spans="2:35" ht="6.75" customHeight="1">
      <c r="B20" s="3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36"/>
      <c r="AH20" s="3" t="s">
        <v>615</v>
      </c>
      <c r="AI20" s="3" t="s">
        <v>616</v>
      </c>
    </row>
    <row r="21" spans="2:35" ht="36" customHeight="1">
      <c r="B21" s="35"/>
      <c r="C21" s="133" t="s">
        <v>16</v>
      </c>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36"/>
      <c r="AH21" s="3" t="s">
        <v>617</v>
      </c>
      <c r="AI21" s="3" t="s">
        <v>618</v>
      </c>
    </row>
    <row r="22" spans="2:35" ht="6.75" customHeight="1">
      <c r="B22" s="35"/>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36"/>
      <c r="AH22" s="3" t="s">
        <v>619</v>
      </c>
      <c r="AI22" s="3" t="s">
        <v>620</v>
      </c>
    </row>
    <row r="23" spans="2:35" ht="15" customHeight="1">
      <c r="B23" s="35"/>
      <c r="C23" s="133" t="s">
        <v>17</v>
      </c>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36"/>
      <c r="AH23" s="3" t="s">
        <v>621</v>
      </c>
      <c r="AI23" s="3" t="s">
        <v>622</v>
      </c>
    </row>
    <row r="24" spans="2:35" ht="6.75" customHeight="1">
      <c r="B24" s="35"/>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36"/>
      <c r="AH24" s="3" t="s">
        <v>623</v>
      </c>
      <c r="AI24" s="3" t="s">
        <v>624</v>
      </c>
    </row>
    <row r="25" spans="2:35" ht="48" customHeight="1">
      <c r="B25" s="35"/>
      <c r="C25" s="29"/>
      <c r="D25" s="133" t="s">
        <v>18</v>
      </c>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36"/>
      <c r="AH25" s="3" t="s">
        <v>625</v>
      </c>
      <c r="AI25" s="3" t="s">
        <v>626</v>
      </c>
    </row>
    <row r="26" spans="2:35" ht="6.75" customHeight="1">
      <c r="B26" s="35"/>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36"/>
      <c r="AH26" s="3" t="s">
        <v>627</v>
      </c>
      <c r="AI26" s="3" t="s">
        <v>628</v>
      </c>
    </row>
    <row r="27" spans="2:35" ht="36" customHeight="1">
      <c r="B27" s="35"/>
      <c r="C27" s="139" t="s">
        <v>348</v>
      </c>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36"/>
      <c r="AH27" s="3" t="s">
        <v>629</v>
      </c>
      <c r="AI27" s="3" t="s">
        <v>630</v>
      </c>
    </row>
    <row r="28" spans="2:35" ht="6.75" customHeight="1">
      <c r="B28" s="35"/>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36"/>
      <c r="AH28" s="3" t="s">
        <v>631</v>
      </c>
      <c r="AI28" s="3" t="s">
        <v>632</v>
      </c>
    </row>
    <row r="29" spans="2:35" ht="60" customHeight="1">
      <c r="B29" s="35"/>
      <c r="C29" s="133" t="s">
        <v>19</v>
      </c>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36"/>
      <c r="AH29" s="3" t="s">
        <v>633</v>
      </c>
      <c r="AI29" s="3" t="s">
        <v>634</v>
      </c>
    </row>
    <row r="30" spans="2:35" ht="6.75" customHeight="1">
      <c r="B30" s="35"/>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36"/>
      <c r="AH30" s="3" t="s">
        <v>635</v>
      </c>
      <c r="AI30" s="3" t="s">
        <v>636</v>
      </c>
    </row>
    <row r="31" spans="2:35" ht="48" customHeight="1">
      <c r="B31" s="35"/>
      <c r="C31" s="133" t="s">
        <v>20</v>
      </c>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36"/>
      <c r="AH31" s="3" t="s">
        <v>637</v>
      </c>
      <c r="AI31" s="3" t="s">
        <v>638</v>
      </c>
    </row>
    <row r="32" spans="2:35" ht="6.75" customHeight="1">
      <c r="B32" s="35"/>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36"/>
      <c r="AH32" s="3" t="s">
        <v>639</v>
      </c>
      <c r="AI32" s="3" t="s">
        <v>640</v>
      </c>
    </row>
    <row r="33" spans="2:35" ht="48" customHeight="1">
      <c r="B33" s="35"/>
      <c r="C33" s="139" t="s">
        <v>412</v>
      </c>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36"/>
      <c r="AH33" s="3" t="s">
        <v>641</v>
      </c>
      <c r="AI33" s="3" t="s">
        <v>642</v>
      </c>
    </row>
    <row r="34" spans="2:35" ht="6.75" customHeight="1">
      <c r="B34" s="35"/>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36"/>
      <c r="AH34" s="3" t="s">
        <v>643</v>
      </c>
      <c r="AI34" s="3" t="s">
        <v>644</v>
      </c>
    </row>
    <row r="35" spans="2:35" ht="84" customHeight="1">
      <c r="B35" s="35"/>
      <c r="C35" s="139" t="s">
        <v>349</v>
      </c>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36"/>
    </row>
    <row r="36" spans="2:35" ht="6.75" customHeight="1">
      <c r="B36" s="35"/>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36"/>
    </row>
    <row r="37" spans="2:35" ht="36" customHeight="1">
      <c r="B37" s="35"/>
      <c r="C37" s="139" t="s">
        <v>21</v>
      </c>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36"/>
    </row>
    <row r="38" spans="2:35" ht="6.75" customHeight="1">
      <c r="B38" s="35"/>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36"/>
    </row>
    <row r="39" spans="2:35" ht="36" customHeight="1">
      <c r="B39" s="35"/>
      <c r="C39" s="24"/>
      <c r="D39" s="139" t="s">
        <v>22</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36"/>
    </row>
    <row r="40" spans="2:35" ht="6.75" customHeight="1">
      <c r="B40" s="3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36"/>
    </row>
    <row r="41" spans="2:35" ht="72" customHeight="1">
      <c r="B41" s="35"/>
      <c r="C41" s="139" t="s">
        <v>23</v>
      </c>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36"/>
    </row>
    <row r="42" spans="2:35" ht="6.75" customHeight="1">
      <c r="B42" s="3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36"/>
    </row>
    <row r="43" spans="2:35" ht="60" customHeight="1">
      <c r="B43" s="35"/>
      <c r="C43" s="139" t="s">
        <v>571</v>
      </c>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36"/>
    </row>
    <row r="44" spans="2:35" ht="6.75" customHeight="1">
      <c r="B44" s="35"/>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36"/>
    </row>
    <row r="45" spans="2:35" ht="24" customHeight="1">
      <c r="B45" s="35"/>
      <c r="C45" s="133" t="s">
        <v>572</v>
      </c>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36"/>
    </row>
    <row r="46" spans="2:35" ht="6.75" customHeight="1">
      <c r="B46" s="35"/>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36"/>
    </row>
    <row r="47" spans="2:35" ht="84" customHeight="1">
      <c r="B47" s="35"/>
      <c r="C47" s="133" t="s">
        <v>573</v>
      </c>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36"/>
    </row>
    <row r="48" spans="2:35" ht="6.75" customHeight="1">
      <c r="B48" s="35"/>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36"/>
    </row>
    <row r="49" spans="2:30" ht="72" customHeight="1">
      <c r="B49" s="35"/>
      <c r="C49" s="133" t="s">
        <v>574</v>
      </c>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36"/>
    </row>
    <row r="50" spans="2:30" ht="6.75" customHeight="1">
      <c r="B50" s="35"/>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36"/>
    </row>
    <row r="51" spans="2:30" ht="48" customHeight="1">
      <c r="B51" s="35"/>
      <c r="C51" s="133" t="s">
        <v>413</v>
      </c>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36"/>
    </row>
    <row r="52" spans="2:30" ht="6.75" customHeight="1">
      <c r="B52" s="35"/>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36"/>
    </row>
    <row r="53" spans="2:30" ht="36" customHeight="1">
      <c r="B53" s="35"/>
      <c r="C53" s="133" t="s">
        <v>414</v>
      </c>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36"/>
    </row>
    <row r="54" spans="2:30" ht="6.75" customHeight="1">
      <c r="B54" s="35"/>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36"/>
    </row>
    <row r="55" spans="2:30" ht="72" customHeight="1">
      <c r="B55" s="35"/>
      <c r="C55" s="133" t="s">
        <v>575</v>
      </c>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36"/>
    </row>
    <row r="56" spans="2:30" ht="6.75" customHeight="1">
      <c r="B56" s="35"/>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36"/>
    </row>
    <row r="57" spans="2:30" ht="60" customHeight="1">
      <c r="B57" s="35"/>
      <c r="C57" s="133" t="s">
        <v>576</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36"/>
    </row>
    <row r="58" spans="2:30" ht="6.75" customHeight="1">
      <c r="B58" s="3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36"/>
    </row>
    <row r="59" spans="2:30" ht="15" customHeight="1">
      <c r="B59" s="35"/>
      <c r="C59" s="133" t="s">
        <v>24</v>
      </c>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36"/>
    </row>
    <row r="60" spans="2:30" ht="6.75" customHeight="1">
      <c r="B60" s="35"/>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36"/>
    </row>
    <row r="61" spans="2:30" ht="84" customHeight="1">
      <c r="B61" s="35"/>
      <c r="C61" s="24"/>
      <c r="D61" s="133" t="s">
        <v>408</v>
      </c>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36"/>
    </row>
    <row r="62" spans="2:30" ht="6.75" customHeight="1">
      <c r="B62" s="35"/>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36"/>
    </row>
    <row r="63" spans="2:30" ht="15" customHeight="1">
      <c r="B63" s="35"/>
      <c r="C63" s="133" t="s">
        <v>25</v>
      </c>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36"/>
    </row>
    <row r="64" spans="2:30" ht="6.75" customHeight="1">
      <c r="B64" s="35"/>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36"/>
    </row>
    <row r="65" spans="2:30" ht="24" customHeight="1">
      <c r="B65" s="35"/>
      <c r="C65" s="24"/>
      <c r="D65" s="139" t="s">
        <v>350</v>
      </c>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36"/>
    </row>
    <row r="66" spans="2:30" ht="6.75" customHeight="1">
      <c r="B66" s="35"/>
      <c r="C66" s="24"/>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36"/>
    </row>
    <row r="67" spans="2:30" ht="24" customHeight="1">
      <c r="B67" s="35"/>
      <c r="C67" s="24"/>
      <c r="D67" s="139" t="s">
        <v>351</v>
      </c>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36"/>
    </row>
    <row r="68" spans="2:30" ht="6.75" customHeight="1">
      <c r="B68" s="35"/>
      <c r="C68" s="24"/>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36"/>
    </row>
    <row r="69" spans="2:30" ht="24" customHeight="1">
      <c r="B69" s="35"/>
      <c r="C69" s="24"/>
      <c r="D69" s="139" t="s">
        <v>352</v>
      </c>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36"/>
    </row>
    <row r="70" spans="2:30" ht="6.75" customHeight="1">
      <c r="B70" s="35"/>
      <c r="C70" s="24"/>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36"/>
    </row>
    <row r="71" spans="2:30" ht="36" customHeight="1">
      <c r="B71" s="35"/>
      <c r="C71" s="24"/>
      <c r="D71" s="139" t="s">
        <v>353</v>
      </c>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36"/>
    </row>
    <row r="72" spans="2:30" ht="6.75" customHeight="1">
      <c r="B72" s="35"/>
      <c r="C72" s="24"/>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36"/>
    </row>
    <row r="73" spans="2:30" ht="15" customHeight="1">
      <c r="B73" s="35"/>
      <c r="C73" s="24"/>
      <c r="D73" s="139" t="s">
        <v>354</v>
      </c>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36"/>
    </row>
    <row r="74" spans="2:30" ht="6.75" customHeight="1">
      <c r="B74" s="35"/>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36"/>
    </row>
    <row r="75" spans="2:30" ht="36" customHeight="1">
      <c r="B75" s="35"/>
      <c r="C75" s="139" t="s">
        <v>415</v>
      </c>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36"/>
    </row>
    <row r="76" spans="2:30" ht="6.75" customHeight="1">
      <c r="B76" s="35"/>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36"/>
    </row>
    <row r="77" spans="2:30" ht="72" customHeight="1">
      <c r="B77" s="35"/>
      <c r="C77" s="133" t="s">
        <v>420</v>
      </c>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36"/>
    </row>
    <row r="78" spans="2:30" ht="6.75" customHeight="1">
      <c r="B78" s="35"/>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36"/>
    </row>
    <row r="79" spans="2:30" ht="15" customHeight="1">
      <c r="B79" s="35"/>
      <c r="C79" s="133" t="s">
        <v>578</v>
      </c>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36"/>
    </row>
    <row r="80" spans="2:30" ht="6.75" customHeight="1">
      <c r="B80" s="35"/>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36"/>
    </row>
    <row r="81" spans="2:30" ht="146.1" customHeight="1">
      <c r="B81" s="35"/>
      <c r="C81" s="24"/>
      <c r="D81" s="133" t="s">
        <v>421</v>
      </c>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36"/>
    </row>
    <row r="82" spans="2:30" ht="6.75" customHeight="1">
      <c r="B82" s="3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36"/>
    </row>
    <row r="83" spans="2:30" ht="60" customHeight="1">
      <c r="B83" s="35"/>
      <c r="C83" s="139" t="s">
        <v>355</v>
      </c>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36"/>
    </row>
    <row r="84" spans="2:30" ht="6.75" customHeight="1">
      <c r="B84" s="35"/>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36"/>
    </row>
    <row r="85" spans="2:30" ht="60" customHeight="1">
      <c r="B85" s="35"/>
      <c r="C85" s="139" t="s">
        <v>356</v>
      </c>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36"/>
    </row>
    <row r="86" spans="2:30" ht="6.75" customHeight="1">
      <c r="B86" s="35"/>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36"/>
    </row>
    <row r="87" spans="2:30" ht="24" customHeight="1">
      <c r="B87" s="35"/>
      <c r="C87" s="139" t="s">
        <v>357</v>
      </c>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36"/>
    </row>
    <row r="88" spans="2:30" ht="15" customHeight="1" thickBot="1">
      <c r="B88" s="37"/>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9"/>
    </row>
    <row r="89" spans="2:30" ht="15" customHeight="1" thickBot="1">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row>
    <row r="90" spans="2:30" ht="15" customHeight="1">
      <c r="B90" s="32"/>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34"/>
    </row>
    <row r="91" spans="2:30" ht="48" customHeight="1">
      <c r="B91" s="35"/>
      <c r="C91" s="139" t="s">
        <v>358</v>
      </c>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36"/>
    </row>
    <row r="92" spans="2:30" ht="6.75" customHeight="1">
      <c r="B92" s="35"/>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36"/>
    </row>
    <row r="93" spans="2:30" ht="72" customHeight="1">
      <c r="B93" s="35"/>
      <c r="C93" s="133" t="s">
        <v>359</v>
      </c>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36"/>
    </row>
    <row r="94" spans="2:30" ht="6.75" customHeight="1">
      <c r="B94" s="35"/>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36"/>
    </row>
    <row r="95" spans="2:30" ht="60" customHeight="1">
      <c r="B95" s="35"/>
      <c r="C95" s="133" t="s">
        <v>360</v>
      </c>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36"/>
    </row>
    <row r="96" spans="2:30" ht="6.75" customHeight="1">
      <c r="B96" s="35"/>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36"/>
    </row>
    <row r="97" spans="2:30" ht="36" customHeight="1">
      <c r="B97" s="35"/>
      <c r="C97" s="139" t="s">
        <v>665</v>
      </c>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36"/>
    </row>
    <row r="98" spans="2:30" ht="6.75" customHeight="1">
      <c r="B98" s="35"/>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6"/>
    </row>
    <row r="99" spans="2:30" ht="24" customHeight="1">
      <c r="B99" s="35"/>
      <c r="C99" s="139" t="s">
        <v>361</v>
      </c>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36"/>
    </row>
    <row r="100" spans="2:30" ht="6.75" customHeight="1">
      <c r="B100" s="35"/>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36"/>
    </row>
    <row r="101" spans="2:30" ht="15" customHeight="1">
      <c r="B101" s="35"/>
      <c r="C101" s="24"/>
      <c r="D101" s="24"/>
      <c r="E101" s="24"/>
      <c r="F101" s="140" t="s">
        <v>416</v>
      </c>
      <c r="G101" s="141"/>
      <c r="H101" s="141"/>
      <c r="I101" s="141"/>
      <c r="J101" s="142"/>
      <c r="K101" s="143" t="s">
        <v>26</v>
      </c>
      <c r="L101" s="143"/>
      <c r="M101" s="143"/>
      <c r="N101" s="143"/>
      <c r="O101" s="143"/>
      <c r="P101" s="143"/>
      <c r="Q101" s="143"/>
      <c r="R101" s="143"/>
      <c r="S101" s="143"/>
      <c r="T101" s="143"/>
      <c r="U101" s="143"/>
      <c r="V101" s="143"/>
      <c r="W101" s="143"/>
      <c r="X101" s="143"/>
      <c r="Y101" s="143"/>
      <c r="Z101" s="143"/>
      <c r="AA101" s="24"/>
      <c r="AB101" s="24"/>
      <c r="AC101" s="24"/>
      <c r="AD101" s="36"/>
    </row>
    <row r="102" spans="2:30" ht="24" customHeight="1">
      <c r="B102" s="35"/>
      <c r="C102" s="24"/>
      <c r="D102" s="24"/>
      <c r="E102" s="24"/>
      <c r="F102" s="144" t="s">
        <v>27</v>
      </c>
      <c r="G102" s="145"/>
      <c r="H102" s="145"/>
      <c r="I102" s="145"/>
      <c r="J102" s="146"/>
      <c r="K102" s="147" t="s">
        <v>28</v>
      </c>
      <c r="L102" s="147"/>
      <c r="M102" s="147"/>
      <c r="N102" s="147"/>
      <c r="O102" s="147"/>
      <c r="P102" s="147"/>
      <c r="Q102" s="147"/>
      <c r="R102" s="147"/>
      <c r="S102" s="147"/>
      <c r="T102" s="147"/>
      <c r="U102" s="147"/>
      <c r="V102" s="147"/>
      <c r="W102" s="147"/>
      <c r="X102" s="147"/>
      <c r="Y102" s="147"/>
      <c r="Z102" s="147"/>
      <c r="AA102" s="24"/>
      <c r="AB102" s="24"/>
      <c r="AC102" s="24"/>
      <c r="AD102" s="36"/>
    </row>
    <row r="103" spans="2:30" ht="36" customHeight="1">
      <c r="B103" s="35"/>
      <c r="C103" s="24"/>
      <c r="D103" s="24"/>
      <c r="E103" s="24"/>
      <c r="F103" s="144" t="s">
        <v>27</v>
      </c>
      <c r="G103" s="145"/>
      <c r="H103" s="145"/>
      <c r="I103" s="145"/>
      <c r="J103" s="146"/>
      <c r="K103" s="147" t="s">
        <v>29</v>
      </c>
      <c r="L103" s="147"/>
      <c r="M103" s="147"/>
      <c r="N103" s="147"/>
      <c r="O103" s="147"/>
      <c r="P103" s="147"/>
      <c r="Q103" s="147"/>
      <c r="R103" s="147"/>
      <c r="S103" s="147"/>
      <c r="T103" s="147"/>
      <c r="U103" s="147"/>
      <c r="V103" s="147"/>
      <c r="W103" s="147"/>
      <c r="X103" s="147"/>
      <c r="Y103" s="147"/>
      <c r="Z103" s="147"/>
      <c r="AA103" s="24"/>
      <c r="AB103" s="24"/>
      <c r="AC103" s="24"/>
      <c r="AD103" s="36"/>
    </row>
    <row r="104" spans="2:30" ht="36" customHeight="1">
      <c r="B104" s="35"/>
      <c r="C104" s="24"/>
      <c r="D104" s="24"/>
      <c r="E104" s="24"/>
      <c r="F104" s="144" t="s">
        <v>27</v>
      </c>
      <c r="G104" s="145"/>
      <c r="H104" s="145"/>
      <c r="I104" s="145"/>
      <c r="J104" s="146"/>
      <c r="K104" s="147" t="s">
        <v>30</v>
      </c>
      <c r="L104" s="147"/>
      <c r="M104" s="147"/>
      <c r="N104" s="147"/>
      <c r="O104" s="147"/>
      <c r="P104" s="147"/>
      <c r="Q104" s="147"/>
      <c r="R104" s="147"/>
      <c r="S104" s="147"/>
      <c r="T104" s="147"/>
      <c r="U104" s="147"/>
      <c r="V104" s="147"/>
      <c r="W104" s="147"/>
      <c r="X104" s="147"/>
      <c r="Y104" s="147"/>
      <c r="Z104" s="147"/>
      <c r="AA104" s="24"/>
      <c r="AB104" s="24"/>
      <c r="AC104" s="24"/>
      <c r="AD104" s="36"/>
    </row>
    <row r="105" spans="2:30" ht="24" customHeight="1">
      <c r="B105" s="35"/>
      <c r="C105" s="24"/>
      <c r="D105" s="24"/>
      <c r="E105" s="24"/>
      <c r="F105" s="144" t="s">
        <v>27</v>
      </c>
      <c r="G105" s="145"/>
      <c r="H105" s="145"/>
      <c r="I105" s="145"/>
      <c r="J105" s="146"/>
      <c r="K105" s="147" t="s">
        <v>31</v>
      </c>
      <c r="L105" s="147"/>
      <c r="M105" s="147"/>
      <c r="N105" s="147"/>
      <c r="O105" s="147"/>
      <c r="P105" s="147"/>
      <c r="Q105" s="147"/>
      <c r="R105" s="147"/>
      <c r="S105" s="147"/>
      <c r="T105" s="147"/>
      <c r="U105" s="147"/>
      <c r="V105" s="147"/>
      <c r="W105" s="147"/>
      <c r="X105" s="147"/>
      <c r="Y105" s="147"/>
      <c r="Z105" s="147"/>
      <c r="AA105" s="24"/>
      <c r="AB105" s="24"/>
      <c r="AC105" s="24"/>
      <c r="AD105" s="36"/>
    </row>
    <row r="106" spans="2:30" ht="6.75" customHeight="1">
      <c r="B106" s="35"/>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36"/>
    </row>
    <row r="107" spans="2:30" ht="24" customHeight="1">
      <c r="B107" s="35"/>
      <c r="C107" s="133" t="s">
        <v>362</v>
      </c>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36"/>
    </row>
    <row r="108" spans="2:30" ht="6.75" customHeight="1">
      <c r="B108" s="35"/>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36"/>
    </row>
    <row r="109" spans="2:30" ht="15" customHeight="1">
      <c r="B109" s="35"/>
      <c r="C109" s="20"/>
      <c r="D109" s="23" t="s">
        <v>32</v>
      </c>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36"/>
    </row>
    <row r="110" spans="2:30" ht="6.75" customHeight="1">
      <c r="B110" s="35"/>
      <c r="C110" s="20"/>
      <c r="D110" s="23"/>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36"/>
    </row>
    <row r="111" spans="2:30" ht="36" customHeight="1">
      <c r="B111" s="35"/>
      <c r="C111" s="20"/>
      <c r="D111" s="139" t="s">
        <v>666</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36"/>
    </row>
    <row r="112" spans="2:30" ht="6.75" customHeight="1">
      <c r="B112" s="35"/>
      <c r="C112" s="20"/>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36"/>
    </row>
    <row r="113" spans="2:30" ht="15" customHeight="1">
      <c r="B113" s="35"/>
      <c r="C113" s="20"/>
      <c r="D113" s="23" t="s">
        <v>33</v>
      </c>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36"/>
    </row>
    <row r="114" spans="2:30" ht="6.75" customHeight="1">
      <c r="B114" s="35"/>
      <c r="C114" s="20"/>
      <c r="D114" s="23"/>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36"/>
    </row>
    <row r="115" spans="2:30" ht="24" customHeight="1">
      <c r="B115" s="35"/>
      <c r="C115" s="20"/>
      <c r="D115" s="139" t="s">
        <v>363</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36"/>
    </row>
    <row r="116" spans="2:30" ht="6.75" customHeight="1">
      <c r="B116" s="35"/>
      <c r="C116" s="20"/>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36"/>
    </row>
    <row r="117" spans="2:30" ht="15" customHeight="1">
      <c r="B117" s="35"/>
      <c r="C117" s="20"/>
      <c r="D117" s="23" t="s">
        <v>34</v>
      </c>
      <c r="E117" s="26"/>
      <c r="F117" s="26"/>
      <c r="G117" s="27"/>
      <c r="H117" s="148" t="s">
        <v>667</v>
      </c>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36"/>
    </row>
    <row r="118" spans="2:30" ht="6.75" customHeight="1">
      <c r="B118" s="35"/>
      <c r="C118" s="20"/>
      <c r="D118" s="19"/>
      <c r="E118" s="19"/>
      <c r="F118" s="19"/>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36"/>
    </row>
    <row r="119" spans="2:30" ht="20.25" customHeight="1">
      <c r="B119" s="35"/>
      <c r="C119" s="20"/>
      <c r="D119" s="23" t="s">
        <v>417</v>
      </c>
      <c r="E119" s="23"/>
      <c r="F119" s="23"/>
      <c r="G119" s="22"/>
      <c r="H119" s="148" t="s">
        <v>668</v>
      </c>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36"/>
    </row>
    <row r="120" spans="2:30" ht="15" customHeight="1" thickBot="1">
      <c r="B120" s="37"/>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9"/>
    </row>
    <row r="121" spans="2:30" ht="15" customHeight="1" thickBot="1"/>
    <row r="122" spans="2:30" ht="15" customHeight="1">
      <c r="B122" s="32"/>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4"/>
    </row>
    <row r="123" spans="2:30" ht="36" customHeight="1">
      <c r="B123" s="35"/>
      <c r="C123" s="139" t="s">
        <v>364</v>
      </c>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36"/>
    </row>
    <row r="124" spans="2:30" ht="6.75" customHeight="1">
      <c r="B124" s="35"/>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36"/>
    </row>
    <row r="125" spans="2:30" ht="15" customHeight="1">
      <c r="B125" s="35"/>
      <c r="C125" s="20"/>
      <c r="D125" s="17" t="s">
        <v>35</v>
      </c>
      <c r="E125" s="20"/>
      <c r="F125" s="20"/>
      <c r="G125" s="148" t="s">
        <v>669</v>
      </c>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36"/>
    </row>
    <row r="126" spans="2:30" ht="15" customHeight="1">
      <c r="B126" s="35"/>
      <c r="C126" s="20"/>
      <c r="D126" s="17" t="s">
        <v>36</v>
      </c>
      <c r="E126" s="20"/>
      <c r="F126" s="20"/>
      <c r="G126" s="20"/>
      <c r="H126" s="20"/>
      <c r="I126" s="20"/>
      <c r="J126" s="20"/>
      <c r="K126" s="149" t="s">
        <v>670</v>
      </c>
      <c r="L126" s="149"/>
      <c r="M126" s="149"/>
      <c r="N126" s="149"/>
      <c r="O126" s="149"/>
      <c r="P126" s="149"/>
      <c r="Q126" s="149"/>
      <c r="R126" s="149"/>
      <c r="S126" s="149"/>
      <c r="T126" s="149"/>
      <c r="U126" s="149"/>
      <c r="V126" s="149"/>
      <c r="W126" s="149"/>
      <c r="X126" s="149"/>
      <c r="Y126" s="149"/>
      <c r="Z126" s="149"/>
      <c r="AA126" s="149"/>
      <c r="AB126" s="149"/>
      <c r="AC126" s="149"/>
      <c r="AD126" s="36"/>
    </row>
    <row r="127" spans="2:30" ht="15" customHeight="1">
      <c r="B127" s="35"/>
      <c r="C127" s="20"/>
      <c r="D127" s="17" t="s">
        <v>37</v>
      </c>
      <c r="E127" s="20"/>
      <c r="F127" s="20"/>
      <c r="G127" s="148" t="s">
        <v>671</v>
      </c>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36"/>
    </row>
    <row r="128" spans="2:30" ht="15" customHeight="1">
      <c r="B128" s="35"/>
      <c r="C128" s="20"/>
      <c r="D128" s="17" t="s">
        <v>38</v>
      </c>
      <c r="E128" s="20"/>
      <c r="F128" s="20"/>
      <c r="G128" s="20"/>
      <c r="H128" s="20"/>
      <c r="I128" s="238" t="s">
        <v>672</v>
      </c>
      <c r="J128" s="149"/>
      <c r="K128" s="149"/>
      <c r="L128" s="149"/>
      <c r="M128" s="149"/>
      <c r="N128" s="149"/>
      <c r="O128" s="149"/>
      <c r="P128" s="149"/>
      <c r="Q128" s="149"/>
      <c r="R128" s="149"/>
      <c r="S128" s="149"/>
      <c r="T128" s="149"/>
      <c r="U128" s="149"/>
      <c r="V128" s="149"/>
      <c r="W128" s="149"/>
      <c r="X128" s="149"/>
      <c r="Y128" s="149"/>
      <c r="Z128" s="149"/>
      <c r="AA128" s="149"/>
      <c r="AB128" s="149"/>
      <c r="AC128" s="149"/>
      <c r="AD128" s="36"/>
    </row>
    <row r="129" spans="2:30" ht="15" customHeight="1">
      <c r="B129" s="35"/>
      <c r="C129" s="20"/>
      <c r="D129" s="17" t="s">
        <v>39</v>
      </c>
      <c r="E129" s="20"/>
      <c r="F129" s="20"/>
      <c r="G129" s="148" t="s">
        <v>673</v>
      </c>
      <c r="H129" s="148"/>
      <c r="I129" s="148"/>
      <c r="J129" s="148"/>
      <c r="K129" s="148"/>
      <c r="L129" s="148"/>
      <c r="M129" s="148"/>
      <c r="N129" s="148"/>
      <c r="O129" s="148"/>
      <c r="P129" s="148"/>
      <c r="Q129" s="148"/>
      <c r="R129" s="17" t="s">
        <v>40</v>
      </c>
      <c r="S129" s="17"/>
      <c r="T129" s="17"/>
      <c r="U129" s="149">
        <v>322721</v>
      </c>
      <c r="V129" s="149"/>
      <c r="W129" s="149"/>
      <c r="X129" s="149"/>
      <c r="Y129" s="149"/>
      <c r="Z129" s="149"/>
      <c r="AA129" s="149"/>
      <c r="AB129" s="149"/>
      <c r="AC129" s="149"/>
      <c r="AD129" s="36"/>
    </row>
    <row r="130" spans="2:30" ht="15" customHeight="1" thickBot="1">
      <c r="B130" s="37"/>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39"/>
    </row>
    <row r="131" spans="2:30" ht="15" customHeight="1"/>
    <row r="132" spans="2:30" ht="15" customHeight="1"/>
    <row r="133" spans="2:30" ht="15" customHeight="1"/>
    <row r="134" spans="2:30" ht="15" customHeight="1"/>
    <row r="135" spans="2:30" ht="15" customHeight="1"/>
    <row r="136" spans="2:30" ht="15" customHeight="1"/>
  </sheetData>
  <sheetProtection algorithmName="SHA-512" hashValue="nxiNJfs7+EI6vzDz5SQHwiFfBlneAe8cjf3OYhwuqzFs/GYDbYGBaLT4ygkttrJMTpZMGxMqXt9Ik661xQq2gg==" saltValue="tIsmXjoyoU1DFTNzVfhGBg==" spinCount="100000" sheet="1" objects="1" scenarios="1"/>
  <mergeCells count="72">
    <mergeCell ref="G127:AC127"/>
    <mergeCell ref="I128:AC128"/>
    <mergeCell ref="G129:Q129"/>
    <mergeCell ref="U129:AC129"/>
    <mergeCell ref="D115:AC115"/>
    <mergeCell ref="H117:AC117"/>
    <mergeCell ref="H119:AC119"/>
    <mergeCell ref="C123:AC123"/>
    <mergeCell ref="G125:AC125"/>
    <mergeCell ref="K126:AC126"/>
    <mergeCell ref="D111:AC111"/>
    <mergeCell ref="C99:AC99"/>
    <mergeCell ref="F101:J101"/>
    <mergeCell ref="K101:Z101"/>
    <mergeCell ref="F102:J102"/>
    <mergeCell ref="K102:Z102"/>
    <mergeCell ref="F103:J103"/>
    <mergeCell ref="K103:Z103"/>
    <mergeCell ref="F104:J104"/>
    <mergeCell ref="K104:Z104"/>
    <mergeCell ref="F105:J105"/>
    <mergeCell ref="K105:Z105"/>
    <mergeCell ref="C107:AC107"/>
    <mergeCell ref="C97:AC97"/>
    <mergeCell ref="D73:AC73"/>
    <mergeCell ref="C75:AC75"/>
    <mergeCell ref="C77:AC77"/>
    <mergeCell ref="C79:AC79"/>
    <mergeCell ref="D81:AC81"/>
    <mergeCell ref="C83:AC83"/>
    <mergeCell ref="C85:AC85"/>
    <mergeCell ref="C87:AC87"/>
    <mergeCell ref="C91:AC91"/>
    <mergeCell ref="C93:AC93"/>
    <mergeCell ref="C95:AC95"/>
    <mergeCell ref="D71:AC71"/>
    <mergeCell ref="C49:AC49"/>
    <mergeCell ref="C51:AC51"/>
    <mergeCell ref="C53:AC53"/>
    <mergeCell ref="C55:AC55"/>
    <mergeCell ref="C57:AC57"/>
    <mergeCell ref="C59:AC59"/>
    <mergeCell ref="D61:AC61"/>
    <mergeCell ref="C63:AC63"/>
    <mergeCell ref="D65:AC65"/>
    <mergeCell ref="D67:AC67"/>
    <mergeCell ref="D69:AC69"/>
    <mergeCell ref="C47:AC47"/>
    <mergeCell ref="D25:AC25"/>
    <mergeCell ref="C27:AC27"/>
    <mergeCell ref="C29:AC29"/>
    <mergeCell ref="C31:AC31"/>
    <mergeCell ref="C33:AC33"/>
    <mergeCell ref="C35:AC35"/>
    <mergeCell ref="C37:AC37"/>
    <mergeCell ref="D39:AC39"/>
    <mergeCell ref="C41:AC41"/>
    <mergeCell ref="C43:AC43"/>
    <mergeCell ref="C45:AC45"/>
    <mergeCell ref="C23:AC23"/>
    <mergeCell ref="B1:AD1"/>
    <mergeCell ref="B3:AD3"/>
    <mergeCell ref="B5:AD5"/>
    <mergeCell ref="B7:AD7"/>
    <mergeCell ref="AA9:AD9"/>
    <mergeCell ref="B10:L10"/>
    <mergeCell ref="N10:O10"/>
    <mergeCell ref="C13:K13"/>
    <mergeCell ref="O13:AC13"/>
    <mergeCell ref="C16:AC16"/>
    <mergeCell ref="C19:AC19"/>
    <mergeCell ref="C21:AC21"/>
  </mergeCells>
  <dataValidations count="1">
    <dataValidation type="list" allowBlank="1" showInputMessage="1" showErrorMessage="1" sqref="B10:L10" xr:uid="{1625B051-2A04-4630-89FF-405E9AB22DED}">
      <formula1>$AH$2:$AH$34</formula1>
    </dataValidation>
  </dataValidations>
  <hyperlinks>
    <hyperlink ref="AA9:AD9" location="Índice!B11" display="Índice" xr:uid="{8F7457DD-8622-488F-ACE4-A4B3D9420DED}"/>
    <hyperlink ref="I128" r:id="rId1" xr:uid="{F7C82716-8D95-492B-ABD3-9E5C3574CC1D}"/>
  </hyperlinks>
  <pageMargins left="0.70866141732283472" right="0.70866141732283472" top="0.74803149606299213" bottom="0.74803149606299213" header="0.31496062992125984" footer="0.31496062992125984"/>
  <pageSetup scale="75" orientation="portrait" r:id="rId2"/>
  <headerFooter>
    <oddHeader>&amp;C Módulo 1 Sección VI
Presentación</oddHeader>
    <oddFooter>&amp;LCenso Nacional de Gobiernos Estatales 2023&amp;R&amp;P de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F1408-C04D-4B2E-8A10-0FBA03F4C1CB}">
  <dimension ref="A1:AE58"/>
  <sheetViews>
    <sheetView showGridLines="0" zoomScaleNormal="100" workbookViewId="0"/>
  </sheetViews>
  <sheetFormatPr baseColWidth="10" defaultColWidth="0" defaultRowHeight="0" customHeight="1" zeroHeight="1"/>
  <cols>
    <col min="1" max="1" width="5.7109375" style="44" customWidth="1"/>
    <col min="2" max="30" width="3.7109375" style="44" customWidth="1"/>
    <col min="31" max="31" width="5.7109375" style="44" customWidth="1"/>
    <col min="32" max="16384" width="3.7109375" style="44" hidden="1"/>
  </cols>
  <sheetData>
    <row r="1" spans="2:30" ht="173.25" customHeight="1">
      <c r="B1" s="126" t="s">
        <v>0</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row>
    <row r="2" spans="2:30" ht="1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2:30" ht="45" customHeight="1">
      <c r="B3" s="128" t="s">
        <v>1</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2:30" ht="1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2:30" ht="45" customHeight="1">
      <c r="B5" s="128" t="s">
        <v>406</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row>
    <row r="6" spans="2:30" ht="1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2:30" ht="60" customHeight="1">
      <c r="B7" s="128" t="s">
        <v>55</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row>
    <row r="8" spans="2:30" ht="15" customHeight="1">
      <c r="B8" s="2"/>
      <c r="C8" s="1"/>
      <c r="D8" s="1"/>
      <c r="E8" s="1"/>
      <c r="F8" s="1"/>
      <c r="G8" s="1"/>
      <c r="H8" s="1"/>
      <c r="I8" s="1"/>
      <c r="J8" s="1"/>
      <c r="K8" s="1"/>
      <c r="L8" s="1"/>
      <c r="M8" s="1"/>
      <c r="N8" s="2"/>
      <c r="O8" s="1"/>
      <c r="P8" s="1"/>
      <c r="Q8" s="1"/>
      <c r="R8" s="1"/>
      <c r="S8" s="1"/>
      <c r="T8" s="1"/>
      <c r="U8" s="1"/>
      <c r="V8" s="1"/>
      <c r="W8" s="1"/>
      <c r="X8" s="1"/>
      <c r="Y8" s="1"/>
      <c r="Z8" s="1"/>
      <c r="AA8" s="1"/>
      <c r="AB8" s="1"/>
      <c r="AC8" s="1"/>
      <c r="AD8" s="1"/>
    </row>
    <row r="9" spans="2:30" ht="15" customHeight="1" thickBot="1">
      <c r="B9" s="2" t="s">
        <v>3</v>
      </c>
      <c r="C9" s="31"/>
      <c r="D9" s="31"/>
      <c r="E9" s="31"/>
      <c r="F9" s="31"/>
      <c r="G9" s="31"/>
      <c r="H9" s="31"/>
      <c r="I9" s="31"/>
      <c r="J9" s="31"/>
      <c r="K9" s="31"/>
      <c r="L9" s="31"/>
      <c r="M9" s="31"/>
      <c r="N9" s="2" t="s">
        <v>4</v>
      </c>
      <c r="O9" s="31"/>
      <c r="P9" s="1"/>
      <c r="Q9" s="1"/>
      <c r="R9" s="1"/>
      <c r="S9" s="1"/>
      <c r="T9" s="1"/>
      <c r="U9" s="1"/>
      <c r="V9" s="1"/>
      <c r="W9" s="1"/>
      <c r="X9" s="1"/>
      <c r="Y9" s="1"/>
      <c r="Z9" s="1"/>
      <c r="AA9" s="150" t="s">
        <v>2</v>
      </c>
      <c r="AB9" s="150"/>
      <c r="AC9" s="150"/>
      <c r="AD9" s="150"/>
    </row>
    <row r="10" spans="2:30" ht="15" customHeight="1" thickBot="1">
      <c r="B10" s="130" t="str">
        <f>IF(Presentación!B10="","",Presentación!B10)</f>
        <v>Tabasco</v>
      </c>
      <c r="C10" s="131"/>
      <c r="D10" s="131"/>
      <c r="E10" s="131"/>
      <c r="F10" s="131"/>
      <c r="G10" s="131"/>
      <c r="H10" s="131"/>
      <c r="I10" s="131"/>
      <c r="J10" s="131"/>
      <c r="K10" s="131"/>
      <c r="L10" s="132"/>
      <c r="M10" s="16"/>
      <c r="N10" s="130" t="str">
        <f>IF(Presentación!N10="","",Presentación!N10)</f>
        <v>227</v>
      </c>
      <c r="O10" s="132"/>
      <c r="P10" s="3"/>
      <c r="Q10" s="3"/>
      <c r="R10" s="3"/>
      <c r="S10" s="3"/>
      <c r="T10" s="3"/>
      <c r="U10" s="3"/>
      <c r="V10" s="3"/>
      <c r="W10" s="3"/>
      <c r="X10" s="3"/>
      <c r="Y10" s="3"/>
      <c r="Z10" s="3"/>
      <c r="AA10" s="3"/>
      <c r="AB10" s="3"/>
      <c r="AC10" s="3"/>
      <c r="AD10" s="3"/>
    </row>
    <row r="11" spans="2:30" ht="15" customHeight="1" thickBot="1"/>
    <row r="12" spans="2:30" ht="15" customHeight="1" thickBot="1">
      <c r="B12" s="151" t="s">
        <v>41</v>
      </c>
      <c r="C12" s="152"/>
      <c r="D12" s="152"/>
      <c r="E12" s="152"/>
      <c r="F12" s="152"/>
      <c r="G12" s="152"/>
      <c r="H12" s="152"/>
      <c r="I12" s="152"/>
      <c r="J12" s="152"/>
      <c r="K12" s="152"/>
      <c r="L12" s="152"/>
      <c r="M12" s="152"/>
      <c r="N12" s="152"/>
      <c r="O12" s="152"/>
      <c r="P12" s="152"/>
      <c r="Q12" s="152"/>
      <c r="R12" s="153"/>
      <c r="S12" s="16"/>
      <c r="T12" s="151" t="s">
        <v>42</v>
      </c>
      <c r="U12" s="152"/>
      <c r="V12" s="152"/>
      <c r="W12" s="152"/>
      <c r="X12" s="152"/>
      <c r="Y12" s="152"/>
      <c r="Z12" s="152"/>
      <c r="AA12" s="152"/>
      <c r="AB12" s="152"/>
      <c r="AC12" s="152"/>
      <c r="AD12" s="153"/>
    </row>
    <row r="13" spans="2:30" ht="48" customHeight="1" thickBot="1">
      <c r="B13" s="52"/>
      <c r="C13" s="154" t="s">
        <v>43</v>
      </c>
      <c r="D13" s="154"/>
      <c r="E13" s="154"/>
      <c r="F13" s="154"/>
      <c r="G13" s="154"/>
      <c r="H13" s="154"/>
      <c r="I13" s="154"/>
      <c r="J13" s="154"/>
      <c r="K13" s="154"/>
      <c r="L13" s="154"/>
      <c r="M13" s="154"/>
      <c r="N13" s="154"/>
      <c r="O13" s="154"/>
      <c r="P13" s="154"/>
      <c r="Q13" s="154"/>
      <c r="R13" s="53"/>
      <c r="S13" s="16"/>
      <c r="T13" s="155" t="s">
        <v>44</v>
      </c>
      <c r="U13" s="156"/>
      <c r="V13" s="156"/>
      <c r="W13" s="156"/>
      <c r="X13" s="156"/>
      <c r="Y13" s="156"/>
      <c r="Z13" s="156"/>
      <c r="AA13" s="156"/>
      <c r="AB13" s="156"/>
      <c r="AC13" s="156"/>
      <c r="AD13" s="157"/>
    </row>
    <row r="14" spans="2:30" ht="15" customHeight="1">
      <c r="B14" s="54"/>
      <c r="C14" s="55"/>
      <c r="D14" s="55"/>
      <c r="E14" s="55"/>
      <c r="F14" s="55"/>
      <c r="G14" s="55"/>
      <c r="H14" s="55"/>
      <c r="I14" s="55"/>
      <c r="J14" s="55"/>
      <c r="K14" s="55"/>
      <c r="L14" s="55"/>
      <c r="M14" s="55"/>
      <c r="N14" s="55"/>
      <c r="O14" s="55"/>
      <c r="P14" s="55"/>
      <c r="Q14" s="55"/>
      <c r="R14" s="56"/>
      <c r="S14" s="16"/>
      <c r="T14" s="57"/>
      <c r="U14" s="16"/>
      <c r="V14" s="16"/>
      <c r="W14"/>
      <c r="X14"/>
      <c r="Y14"/>
      <c r="Z14"/>
      <c r="AA14"/>
      <c r="AB14" s="16"/>
      <c r="AC14" s="16"/>
      <c r="AD14" s="58"/>
    </row>
    <row r="15" spans="2:30" ht="15" customHeight="1">
      <c r="B15" s="57"/>
      <c r="C15" s="17" t="s">
        <v>418</v>
      </c>
      <c r="D15" s="18"/>
      <c r="E15" s="18"/>
      <c r="F15" s="18"/>
      <c r="G15" s="18"/>
      <c r="H15" s="47"/>
      <c r="I15" s="47"/>
      <c r="J15" s="47"/>
      <c r="K15" s="47"/>
      <c r="L15" s="47"/>
      <c r="M15" s="158"/>
      <c r="N15" s="158"/>
      <c r="O15" s="158"/>
      <c r="P15" s="158"/>
      <c r="Q15" s="158"/>
      <c r="R15" s="58"/>
      <c r="S15" s="16"/>
      <c r="T15" s="57"/>
      <c r="U15" s="144" t="s">
        <v>45</v>
      </c>
      <c r="V15" s="145"/>
      <c r="W15" s="145"/>
      <c r="X15" s="145"/>
      <c r="Y15" s="145"/>
      <c r="Z15" s="145"/>
      <c r="AA15" s="145"/>
      <c r="AB15" s="145"/>
      <c r="AC15" s="146"/>
      <c r="AD15" s="58"/>
    </row>
    <row r="16" spans="2:30" ht="15" customHeight="1">
      <c r="B16" s="57"/>
      <c r="C16" s="17" t="s">
        <v>46</v>
      </c>
      <c r="D16" s="18"/>
      <c r="E16" s="18"/>
      <c r="F16" s="158"/>
      <c r="G16" s="158"/>
      <c r="H16" s="158"/>
      <c r="I16" s="158"/>
      <c r="J16" s="158"/>
      <c r="K16" s="158"/>
      <c r="L16" s="158"/>
      <c r="M16" s="158"/>
      <c r="N16" s="158"/>
      <c r="O16" s="158"/>
      <c r="P16" s="158"/>
      <c r="Q16" s="158"/>
      <c r="R16" s="58"/>
      <c r="S16" s="16"/>
      <c r="T16" s="57"/>
      <c r="U16" s="159"/>
      <c r="V16" s="159"/>
      <c r="W16" s="159"/>
      <c r="X16" s="159"/>
      <c r="Y16" s="159"/>
      <c r="Z16" s="159"/>
      <c r="AA16" s="159"/>
      <c r="AB16" s="159"/>
      <c r="AC16" s="159"/>
      <c r="AD16" s="58"/>
    </row>
    <row r="17" spans="2:30" ht="15" customHeight="1">
      <c r="B17" s="57"/>
      <c r="C17" s="17" t="s">
        <v>47</v>
      </c>
      <c r="D17" s="18"/>
      <c r="E17" s="18"/>
      <c r="F17" s="18"/>
      <c r="G17" s="160"/>
      <c r="H17" s="160"/>
      <c r="I17" s="160"/>
      <c r="J17" s="160"/>
      <c r="K17" s="160"/>
      <c r="L17" s="160"/>
      <c r="M17" s="160"/>
      <c r="N17" s="160"/>
      <c r="O17" s="160"/>
      <c r="P17" s="160"/>
      <c r="Q17" s="160"/>
      <c r="R17" s="58"/>
      <c r="S17" s="16"/>
      <c r="T17" s="57"/>
      <c r="U17" s="159"/>
      <c r="V17" s="159"/>
      <c r="W17" s="159"/>
      <c r="X17" s="159"/>
      <c r="Y17" s="159"/>
      <c r="Z17" s="159"/>
      <c r="AA17" s="159"/>
      <c r="AB17" s="159"/>
      <c r="AC17" s="159"/>
      <c r="AD17" s="58"/>
    </row>
    <row r="18" spans="2:30" ht="15" customHeight="1">
      <c r="B18" s="57"/>
      <c r="C18" s="17" t="s">
        <v>48</v>
      </c>
      <c r="D18" s="18"/>
      <c r="E18" s="18"/>
      <c r="F18" s="18"/>
      <c r="G18" s="18"/>
      <c r="H18" s="160"/>
      <c r="I18" s="160"/>
      <c r="J18" s="160"/>
      <c r="K18" s="160"/>
      <c r="L18" s="160"/>
      <c r="M18" s="160"/>
      <c r="N18" s="160"/>
      <c r="O18" s="160"/>
      <c r="P18" s="160"/>
      <c r="Q18" s="160"/>
      <c r="R18" s="58"/>
      <c r="S18" s="16"/>
      <c r="T18" s="57"/>
      <c r="U18" s="159"/>
      <c r="V18" s="159"/>
      <c r="W18" s="159"/>
      <c r="X18" s="159"/>
      <c r="Y18" s="159"/>
      <c r="Z18" s="159"/>
      <c r="AA18" s="159"/>
      <c r="AB18" s="159"/>
      <c r="AC18" s="159"/>
      <c r="AD18" s="58"/>
    </row>
    <row r="19" spans="2:30" ht="15" customHeight="1">
      <c r="B19" s="57"/>
      <c r="C19" s="17" t="s">
        <v>49</v>
      </c>
      <c r="D19" s="18"/>
      <c r="E19" s="18"/>
      <c r="F19" s="18"/>
      <c r="G19" s="18"/>
      <c r="H19" s="160"/>
      <c r="I19" s="160"/>
      <c r="J19" s="160"/>
      <c r="K19" s="160"/>
      <c r="L19" s="160"/>
      <c r="M19" s="160"/>
      <c r="N19" s="160"/>
      <c r="O19" s="160"/>
      <c r="P19" s="160"/>
      <c r="Q19" s="160"/>
      <c r="R19" s="58"/>
      <c r="S19" s="16"/>
      <c r="T19" s="57"/>
      <c r="U19" s="159"/>
      <c r="V19" s="159"/>
      <c r="W19" s="159"/>
      <c r="X19" s="159"/>
      <c r="Y19" s="159"/>
      <c r="Z19" s="159"/>
      <c r="AA19" s="159"/>
      <c r="AB19" s="159"/>
      <c r="AC19" s="159"/>
      <c r="AD19" s="58"/>
    </row>
    <row r="20" spans="2:30" ht="15" customHeight="1">
      <c r="B20" s="57"/>
      <c r="C20" s="17" t="s">
        <v>37</v>
      </c>
      <c r="D20" s="18"/>
      <c r="E20" s="158"/>
      <c r="F20" s="158"/>
      <c r="G20" s="158"/>
      <c r="H20" s="158"/>
      <c r="I20" s="158"/>
      <c r="J20" s="158"/>
      <c r="K20" s="158"/>
      <c r="L20" s="158"/>
      <c r="M20" s="158"/>
      <c r="N20" s="158"/>
      <c r="O20" s="158"/>
      <c r="P20" s="158"/>
      <c r="Q20" s="158"/>
      <c r="R20" s="58"/>
      <c r="S20" s="16"/>
      <c r="T20" s="57"/>
      <c r="U20" s="159"/>
      <c r="V20" s="159"/>
      <c r="W20" s="159"/>
      <c r="X20" s="159"/>
      <c r="Y20" s="159"/>
      <c r="Z20" s="159"/>
      <c r="AA20" s="159"/>
      <c r="AB20" s="159"/>
      <c r="AC20" s="159"/>
      <c r="AD20" s="58"/>
    </row>
    <row r="21" spans="2:30" ht="15" customHeight="1">
      <c r="B21" s="57"/>
      <c r="C21" s="17" t="s">
        <v>39</v>
      </c>
      <c r="D21" s="18"/>
      <c r="E21" s="18"/>
      <c r="F21" s="160"/>
      <c r="G21" s="160"/>
      <c r="H21" s="160"/>
      <c r="I21" s="160"/>
      <c r="J21" s="160"/>
      <c r="K21" s="160"/>
      <c r="L21" s="160"/>
      <c r="M21" s="160"/>
      <c r="N21" s="160"/>
      <c r="O21" s="160"/>
      <c r="P21" s="160"/>
      <c r="Q21" s="160"/>
      <c r="R21" s="58"/>
      <c r="S21" s="16"/>
      <c r="T21" s="57"/>
      <c r="U21" s="159"/>
      <c r="V21" s="159"/>
      <c r="W21" s="159"/>
      <c r="X21" s="159"/>
      <c r="Y21" s="159"/>
      <c r="Z21" s="159"/>
      <c r="AA21" s="159"/>
      <c r="AB21" s="159"/>
      <c r="AC21" s="159"/>
      <c r="AD21" s="58"/>
    </row>
    <row r="22" spans="2:30" ht="15" customHeight="1">
      <c r="B22" s="57"/>
      <c r="C22" s="17" t="s">
        <v>38</v>
      </c>
      <c r="D22" s="18"/>
      <c r="E22" s="18"/>
      <c r="F22" s="59"/>
      <c r="G22" s="59"/>
      <c r="H22" s="160"/>
      <c r="I22" s="160"/>
      <c r="J22" s="160"/>
      <c r="K22" s="160"/>
      <c r="L22" s="160"/>
      <c r="M22" s="160"/>
      <c r="N22" s="160"/>
      <c r="O22" s="160"/>
      <c r="P22" s="160"/>
      <c r="Q22" s="160"/>
      <c r="R22" s="58"/>
      <c r="S22" s="16"/>
      <c r="T22" s="57"/>
      <c r="U22" s="159"/>
      <c r="V22" s="159"/>
      <c r="W22" s="159"/>
      <c r="X22" s="159"/>
      <c r="Y22" s="159"/>
      <c r="Z22" s="159"/>
      <c r="AA22" s="159"/>
      <c r="AB22" s="159"/>
      <c r="AC22" s="159"/>
      <c r="AD22" s="58"/>
    </row>
    <row r="23" spans="2:30" ht="15" customHeight="1" thickBot="1">
      <c r="B23" s="60"/>
      <c r="C23" s="61"/>
      <c r="D23" s="61"/>
      <c r="E23" s="61"/>
      <c r="F23" s="61"/>
      <c r="G23" s="61"/>
      <c r="H23" s="61"/>
      <c r="I23" s="61"/>
      <c r="J23" s="61"/>
      <c r="K23" s="61"/>
      <c r="L23" s="61"/>
      <c r="M23" s="61"/>
      <c r="N23" s="61"/>
      <c r="O23" s="61"/>
      <c r="P23" s="61"/>
      <c r="Q23" s="61"/>
      <c r="R23" s="62"/>
      <c r="S23" s="16"/>
      <c r="T23" s="60"/>
      <c r="U23" s="61"/>
      <c r="V23" s="61"/>
      <c r="W23" s="61"/>
      <c r="X23" s="61"/>
      <c r="Y23" s="61"/>
      <c r="Z23" s="61"/>
      <c r="AA23" s="61"/>
      <c r="AB23" s="61"/>
      <c r="AC23" s="61"/>
      <c r="AD23" s="62"/>
    </row>
    <row r="24" spans="2:30" ht="15" customHeight="1" thickBot="1">
      <c r="B24"/>
      <c r="C24"/>
      <c r="D24"/>
      <c r="E24"/>
      <c r="F24"/>
      <c r="G24"/>
      <c r="H24"/>
      <c r="I24"/>
      <c r="J24"/>
      <c r="K24"/>
      <c r="L24"/>
      <c r="M24"/>
      <c r="N24"/>
      <c r="O24"/>
      <c r="P24"/>
      <c r="Q24"/>
      <c r="R24"/>
      <c r="S24"/>
      <c r="T24"/>
      <c r="U24"/>
      <c r="V24"/>
      <c r="W24"/>
      <c r="X24"/>
      <c r="Y24"/>
      <c r="Z24"/>
      <c r="AA24"/>
      <c r="AB24"/>
      <c r="AC24"/>
      <c r="AD24"/>
    </row>
    <row r="25" spans="2:30" ht="15" customHeight="1" thickBot="1">
      <c r="B25" s="151" t="s">
        <v>50</v>
      </c>
      <c r="C25" s="152"/>
      <c r="D25" s="152"/>
      <c r="E25" s="152"/>
      <c r="F25" s="152"/>
      <c r="G25" s="152"/>
      <c r="H25" s="152"/>
      <c r="I25" s="152"/>
      <c r="J25" s="152"/>
      <c r="K25" s="152"/>
      <c r="L25" s="152"/>
      <c r="M25" s="152"/>
      <c r="N25" s="152"/>
      <c r="O25" s="152"/>
      <c r="P25" s="152"/>
      <c r="Q25" s="152"/>
      <c r="R25" s="153"/>
      <c r="S25" s="16"/>
      <c r="T25" s="151" t="s">
        <v>42</v>
      </c>
      <c r="U25" s="152"/>
      <c r="V25" s="152"/>
      <c r="W25" s="152"/>
      <c r="X25" s="152"/>
      <c r="Y25" s="152"/>
      <c r="Z25" s="152"/>
      <c r="AA25" s="152"/>
      <c r="AB25" s="152"/>
      <c r="AC25" s="152"/>
      <c r="AD25" s="153"/>
    </row>
    <row r="26" spans="2:30" ht="60" customHeight="1" thickBot="1">
      <c r="B26" s="52"/>
      <c r="C26" s="154" t="s">
        <v>51</v>
      </c>
      <c r="D26" s="154"/>
      <c r="E26" s="154"/>
      <c r="F26" s="154"/>
      <c r="G26" s="154"/>
      <c r="H26" s="154"/>
      <c r="I26" s="154"/>
      <c r="J26" s="154"/>
      <c r="K26" s="154"/>
      <c r="L26" s="154"/>
      <c r="M26" s="154"/>
      <c r="N26" s="154"/>
      <c r="O26" s="154"/>
      <c r="P26" s="154"/>
      <c r="Q26" s="154"/>
      <c r="R26" s="53"/>
      <c r="S26" s="16"/>
      <c r="T26" s="155" t="s">
        <v>44</v>
      </c>
      <c r="U26" s="156"/>
      <c r="V26" s="156"/>
      <c r="W26" s="156"/>
      <c r="X26" s="156"/>
      <c r="Y26" s="156"/>
      <c r="Z26" s="156"/>
      <c r="AA26" s="156"/>
      <c r="AB26" s="156"/>
      <c r="AC26" s="156"/>
      <c r="AD26" s="157"/>
    </row>
    <row r="27" spans="2:30" ht="15" customHeight="1">
      <c r="B27" s="54"/>
      <c r="C27" s="55"/>
      <c r="D27" s="55"/>
      <c r="E27" s="55"/>
      <c r="F27" s="55"/>
      <c r="G27" s="55"/>
      <c r="H27" s="55"/>
      <c r="I27" s="55"/>
      <c r="J27" s="55"/>
      <c r="K27" s="55"/>
      <c r="L27" s="55"/>
      <c r="M27" s="55"/>
      <c r="N27" s="55"/>
      <c r="O27" s="55"/>
      <c r="P27" s="55"/>
      <c r="Q27" s="55"/>
      <c r="R27" s="56"/>
      <c r="S27" s="16"/>
      <c r="T27" s="57"/>
      <c r="U27" s="16"/>
      <c r="V27" s="16"/>
      <c r="W27"/>
      <c r="X27"/>
      <c r="Y27"/>
      <c r="Z27"/>
      <c r="AA27"/>
      <c r="AB27" s="16"/>
      <c r="AC27" s="16"/>
      <c r="AD27" s="58"/>
    </row>
    <row r="28" spans="2:30" ht="15" customHeight="1">
      <c r="B28" s="57"/>
      <c r="C28" s="17" t="s">
        <v>418</v>
      </c>
      <c r="D28" s="18"/>
      <c r="E28" s="18"/>
      <c r="F28" s="18"/>
      <c r="G28" s="18"/>
      <c r="H28" s="47"/>
      <c r="I28" s="47"/>
      <c r="J28" s="47"/>
      <c r="K28" s="47"/>
      <c r="L28" s="47"/>
      <c r="M28" s="158"/>
      <c r="N28" s="158"/>
      <c r="O28" s="158"/>
      <c r="P28" s="158"/>
      <c r="Q28" s="158"/>
      <c r="R28" s="58"/>
      <c r="S28" s="16"/>
      <c r="T28" s="57"/>
      <c r="U28" s="144" t="s">
        <v>45</v>
      </c>
      <c r="V28" s="145"/>
      <c r="W28" s="145"/>
      <c r="X28" s="145"/>
      <c r="Y28" s="145"/>
      <c r="Z28" s="145"/>
      <c r="AA28" s="145"/>
      <c r="AB28" s="145"/>
      <c r="AC28" s="146"/>
      <c r="AD28" s="58"/>
    </row>
    <row r="29" spans="2:30" ht="15" customHeight="1">
      <c r="B29" s="57"/>
      <c r="C29" s="17" t="s">
        <v>46</v>
      </c>
      <c r="D29" s="18"/>
      <c r="E29" s="18"/>
      <c r="F29" s="158"/>
      <c r="G29" s="158"/>
      <c r="H29" s="158"/>
      <c r="I29" s="158"/>
      <c r="J29" s="158"/>
      <c r="K29" s="158"/>
      <c r="L29" s="158"/>
      <c r="M29" s="158"/>
      <c r="N29" s="158"/>
      <c r="O29" s="158"/>
      <c r="P29" s="158"/>
      <c r="Q29" s="158"/>
      <c r="R29" s="58"/>
      <c r="S29" s="16"/>
      <c r="T29" s="57"/>
      <c r="U29" s="159"/>
      <c r="V29" s="159"/>
      <c r="W29" s="159"/>
      <c r="X29" s="159"/>
      <c r="Y29" s="159"/>
      <c r="Z29" s="159"/>
      <c r="AA29" s="159"/>
      <c r="AB29" s="159"/>
      <c r="AC29" s="159"/>
      <c r="AD29" s="58"/>
    </row>
    <row r="30" spans="2:30" ht="15" customHeight="1">
      <c r="B30" s="57"/>
      <c r="C30" s="17" t="s">
        <v>47</v>
      </c>
      <c r="D30" s="18"/>
      <c r="E30" s="18"/>
      <c r="F30" s="18"/>
      <c r="G30" s="160"/>
      <c r="H30" s="160"/>
      <c r="I30" s="160"/>
      <c r="J30" s="160"/>
      <c r="K30" s="160"/>
      <c r="L30" s="160"/>
      <c r="M30" s="160"/>
      <c r="N30" s="160"/>
      <c r="O30" s="160"/>
      <c r="P30" s="160"/>
      <c r="Q30" s="160"/>
      <c r="R30" s="58"/>
      <c r="S30" s="16"/>
      <c r="T30" s="57"/>
      <c r="U30" s="159"/>
      <c r="V30" s="159"/>
      <c r="W30" s="159"/>
      <c r="X30" s="159"/>
      <c r="Y30" s="159"/>
      <c r="Z30" s="159"/>
      <c r="AA30" s="159"/>
      <c r="AB30" s="159"/>
      <c r="AC30" s="159"/>
      <c r="AD30" s="58"/>
    </row>
    <row r="31" spans="2:30" ht="15" customHeight="1">
      <c r="B31" s="57"/>
      <c r="C31" s="17" t="s">
        <v>48</v>
      </c>
      <c r="D31" s="18"/>
      <c r="E31" s="18"/>
      <c r="F31" s="18"/>
      <c r="G31" s="18"/>
      <c r="H31" s="160"/>
      <c r="I31" s="160"/>
      <c r="J31" s="160"/>
      <c r="K31" s="160"/>
      <c r="L31" s="160"/>
      <c r="M31" s="160"/>
      <c r="N31" s="160"/>
      <c r="O31" s="160"/>
      <c r="P31" s="160"/>
      <c r="Q31" s="160"/>
      <c r="R31" s="58"/>
      <c r="S31" s="16"/>
      <c r="T31" s="57"/>
      <c r="U31" s="159"/>
      <c r="V31" s="159"/>
      <c r="W31" s="159"/>
      <c r="X31" s="159"/>
      <c r="Y31" s="159"/>
      <c r="Z31" s="159"/>
      <c r="AA31" s="159"/>
      <c r="AB31" s="159"/>
      <c r="AC31" s="159"/>
      <c r="AD31" s="58"/>
    </row>
    <row r="32" spans="2:30" ht="15" customHeight="1">
      <c r="B32" s="57"/>
      <c r="C32" s="17" t="s">
        <v>49</v>
      </c>
      <c r="D32" s="18"/>
      <c r="E32" s="18"/>
      <c r="F32" s="18"/>
      <c r="G32" s="18"/>
      <c r="H32" s="160"/>
      <c r="I32" s="160"/>
      <c r="J32" s="160"/>
      <c r="K32" s="160"/>
      <c r="L32" s="160"/>
      <c r="M32" s="160"/>
      <c r="N32" s="160"/>
      <c r="O32" s="160"/>
      <c r="P32" s="160"/>
      <c r="Q32" s="160"/>
      <c r="R32" s="58"/>
      <c r="S32" s="16"/>
      <c r="T32" s="57"/>
      <c r="U32" s="159"/>
      <c r="V32" s="159"/>
      <c r="W32" s="159"/>
      <c r="X32" s="159"/>
      <c r="Y32" s="159"/>
      <c r="Z32" s="159"/>
      <c r="AA32" s="159"/>
      <c r="AB32" s="159"/>
      <c r="AC32" s="159"/>
      <c r="AD32" s="58"/>
    </row>
    <row r="33" spans="2:30" ht="15" customHeight="1">
      <c r="B33" s="57"/>
      <c r="C33" s="17" t="s">
        <v>37</v>
      </c>
      <c r="D33" s="18"/>
      <c r="E33" s="158"/>
      <c r="F33" s="158"/>
      <c r="G33" s="158"/>
      <c r="H33" s="158"/>
      <c r="I33" s="158"/>
      <c r="J33" s="158"/>
      <c r="K33" s="158"/>
      <c r="L33" s="158"/>
      <c r="M33" s="158"/>
      <c r="N33" s="158"/>
      <c r="O33" s="158"/>
      <c r="P33" s="158"/>
      <c r="Q33" s="158"/>
      <c r="R33" s="58"/>
      <c r="S33" s="16"/>
      <c r="T33" s="57"/>
      <c r="U33" s="159"/>
      <c r="V33" s="159"/>
      <c r="W33" s="159"/>
      <c r="X33" s="159"/>
      <c r="Y33" s="159"/>
      <c r="Z33" s="159"/>
      <c r="AA33" s="159"/>
      <c r="AB33" s="159"/>
      <c r="AC33" s="159"/>
      <c r="AD33" s="58"/>
    </row>
    <row r="34" spans="2:30" ht="15" customHeight="1">
      <c r="B34" s="57"/>
      <c r="C34" s="17" t="s">
        <v>39</v>
      </c>
      <c r="D34" s="18"/>
      <c r="E34" s="18"/>
      <c r="F34" s="160"/>
      <c r="G34" s="160"/>
      <c r="H34" s="160"/>
      <c r="I34" s="160"/>
      <c r="J34" s="160"/>
      <c r="K34" s="160"/>
      <c r="L34" s="160"/>
      <c r="M34" s="160"/>
      <c r="N34" s="160"/>
      <c r="O34" s="160"/>
      <c r="P34" s="160"/>
      <c r="Q34" s="160"/>
      <c r="R34" s="58"/>
      <c r="S34" s="16"/>
      <c r="T34" s="57"/>
      <c r="U34" s="159"/>
      <c r="V34" s="159"/>
      <c r="W34" s="159"/>
      <c r="X34" s="159"/>
      <c r="Y34" s="159"/>
      <c r="Z34" s="159"/>
      <c r="AA34" s="159"/>
      <c r="AB34" s="159"/>
      <c r="AC34" s="159"/>
      <c r="AD34" s="58"/>
    </row>
    <row r="35" spans="2:30" ht="15" customHeight="1">
      <c r="B35" s="57"/>
      <c r="C35" s="17" t="s">
        <v>38</v>
      </c>
      <c r="D35" s="18"/>
      <c r="E35" s="18"/>
      <c r="F35" s="59"/>
      <c r="G35" s="59"/>
      <c r="H35" s="160"/>
      <c r="I35" s="160"/>
      <c r="J35" s="160"/>
      <c r="K35" s="160"/>
      <c r="L35" s="160"/>
      <c r="M35" s="160"/>
      <c r="N35" s="160"/>
      <c r="O35" s="160"/>
      <c r="P35" s="160"/>
      <c r="Q35" s="160"/>
      <c r="R35" s="58"/>
      <c r="S35" s="16"/>
      <c r="T35" s="57"/>
      <c r="U35" s="159"/>
      <c r="V35" s="159"/>
      <c r="W35" s="159"/>
      <c r="X35" s="159"/>
      <c r="Y35" s="159"/>
      <c r="Z35" s="159"/>
      <c r="AA35" s="159"/>
      <c r="AB35" s="159"/>
      <c r="AC35" s="159"/>
      <c r="AD35" s="58"/>
    </row>
    <row r="36" spans="2:30" ht="15" customHeight="1" thickBot="1">
      <c r="B36" s="60"/>
      <c r="C36" s="61"/>
      <c r="D36" s="61"/>
      <c r="E36" s="61"/>
      <c r="F36" s="61"/>
      <c r="G36" s="61"/>
      <c r="H36" s="61"/>
      <c r="I36" s="61"/>
      <c r="J36" s="61"/>
      <c r="K36" s="61"/>
      <c r="L36" s="61"/>
      <c r="M36" s="61"/>
      <c r="N36" s="61"/>
      <c r="O36" s="61"/>
      <c r="P36" s="61"/>
      <c r="Q36" s="61"/>
      <c r="R36" s="62"/>
      <c r="S36" s="16"/>
      <c r="T36" s="60"/>
      <c r="U36" s="61"/>
      <c r="V36" s="61"/>
      <c r="W36" s="61"/>
      <c r="X36" s="61"/>
      <c r="Y36" s="61"/>
      <c r="Z36" s="61"/>
      <c r="AA36" s="61"/>
      <c r="AB36" s="61"/>
      <c r="AC36" s="61"/>
      <c r="AD36" s="62"/>
    </row>
    <row r="37" spans="2:30" ht="15" customHeight="1" thickBot="1">
      <c r="B37"/>
      <c r="C37"/>
      <c r="D37"/>
      <c r="E37"/>
      <c r="F37"/>
      <c r="G37"/>
      <c r="H37"/>
      <c r="I37"/>
      <c r="J37"/>
      <c r="K37"/>
      <c r="L37"/>
      <c r="M37"/>
      <c r="N37"/>
      <c r="O37"/>
      <c r="P37"/>
      <c r="Q37"/>
      <c r="R37"/>
      <c r="S37"/>
      <c r="T37"/>
      <c r="U37"/>
      <c r="V37"/>
      <c r="W37"/>
      <c r="X37"/>
      <c r="Y37"/>
      <c r="Z37"/>
      <c r="AA37"/>
      <c r="AB37"/>
      <c r="AC37"/>
      <c r="AD37"/>
    </row>
    <row r="38" spans="2:30" ht="15" customHeight="1" thickBot="1">
      <c r="B38" s="151" t="s">
        <v>52</v>
      </c>
      <c r="C38" s="152"/>
      <c r="D38" s="152"/>
      <c r="E38" s="152"/>
      <c r="F38" s="152"/>
      <c r="G38" s="152"/>
      <c r="H38" s="152"/>
      <c r="I38" s="152"/>
      <c r="J38" s="152"/>
      <c r="K38" s="152"/>
      <c r="L38" s="152"/>
      <c r="M38" s="152"/>
      <c r="N38" s="152"/>
      <c r="O38" s="152"/>
      <c r="P38" s="152"/>
      <c r="Q38" s="152"/>
      <c r="R38" s="153"/>
      <c r="S38" s="16"/>
      <c r="T38" s="151" t="s">
        <v>42</v>
      </c>
      <c r="U38" s="152"/>
      <c r="V38" s="152"/>
      <c r="W38" s="152"/>
      <c r="X38" s="152"/>
      <c r="Y38" s="152"/>
      <c r="Z38" s="152"/>
      <c r="AA38" s="152"/>
      <c r="AB38" s="152"/>
      <c r="AC38" s="152"/>
      <c r="AD38" s="153"/>
    </row>
    <row r="39" spans="2:30" ht="72" customHeight="1" thickBot="1">
      <c r="B39" s="52"/>
      <c r="C39" s="161" t="s">
        <v>53</v>
      </c>
      <c r="D39" s="161"/>
      <c r="E39" s="161"/>
      <c r="F39" s="161"/>
      <c r="G39" s="161"/>
      <c r="H39" s="161"/>
      <c r="I39" s="161"/>
      <c r="J39" s="161"/>
      <c r="K39" s="161"/>
      <c r="L39" s="161"/>
      <c r="M39" s="161"/>
      <c r="N39" s="161"/>
      <c r="O39" s="161"/>
      <c r="P39" s="161"/>
      <c r="Q39" s="161"/>
      <c r="R39" s="53"/>
      <c r="S39" s="16"/>
      <c r="T39" s="155" t="s">
        <v>44</v>
      </c>
      <c r="U39" s="156"/>
      <c r="V39" s="156"/>
      <c r="W39" s="156"/>
      <c r="X39" s="156"/>
      <c r="Y39" s="156"/>
      <c r="Z39" s="156"/>
      <c r="AA39" s="156"/>
      <c r="AB39" s="156"/>
      <c r="AC39" s="156"/>
      <c r="AD39" s="157"/>
    </row>
    <row r="40" spans="2:30" ht="15" customHeight="1">
      <c r="B40" s="54"/>
      <c r="C40" s="55"/>
      <c r="D40" s="55"/>
      <c r="E40" s="55"/>
      <c r="F40" s="55"/>
      <c r="G40" s="55"/>
      <c r="H40" s="55"/>
      <c r="I40" s="55"/>
      <c r="J40" s="55"/>
      <c r="K40" s="55"/>
      <c r="L40" s="55"/>
      <c r="M40" s="55"/>
      <c r="N40" s="55"/>
      <c r="O40" s="55"/>
      <c r="P40" s="55"/>
      <c r="Q40" s="55"/>
      <c r="R40" s="56"/>
      <c r="S40" s="16"/>
      <c r="T40" s="57"/>
      <c r="U40" s="16"/>
      <c r="V40" s="16"/>
      <c r="W40"/>
      <c r="X40"/>
      <c r="Y40"/>
      <c r="Z40"/>
      <c r="AA40"/>
      <c r="AB40" s="16"/>
      <c r="AC40" s="16"/>
      <c r="AD40" s="58"/>
    </row>
    <row r="41" spans="2:30" ht="15" customHeight="1">
      <c r="B41" s="57"/>
      <c r="C41" s="17" t="s">
        <v>418</v>
      </c>
      <c r="D41" s="18"/>
      <c r="E41" s="18"/>
      <c r="F41" s="18"/>
      <c r="G41" s="18"/>
      <c r="H41" s="47"/>
      <c r="I41" s="47"/>
      <c r="J41" s="47"/>
      <c r="K41" s="47"/>
      <c r="L41" s="47"/>
      <c r="M41" s="158"/>
      <c r="N41" s="158"/>
      <c r="O41" s="158"/>
      <c r="P41" s="158"/>
      <c r="Q41" s="158"/>
      <c r="R41" s="58"/>
      <c r="S41" s="16"/>
      <c r="T41" s="57"/>
      <c r="U41" s="144" t="s">
        <v>45</v>
      </c>
      <c r="V41" s="145"/>
      <c r="W41" s="145"/>
      <c r="X41" s="145"/>
      <c r="Y41" s="145"/>
      <c r="Z41" s="145"/>
      <c r="AA41" s="145"/>
      <c r="AB41" s="145"/>
      <c r="AC41" s="146"/>
      <c r="AD41" s="58"/>
    </row>
    <row r="42" spans="2:30" ht="15" customHeight="1">
      <c r="B42" s="57"/>
      <c r="C42" s="17" t="s">
        <v>46</v>
      </c>
      <c r="D42" s="18"/>
      <c r="E42" s="18"/>
      <c r="F42" s="158"/>
      <c r="G42" s="158"/>
      <c r="H42" s="158"/>
      <c r="I42" s="158"/>
      <c r="J42" s="158"/>
      <c r="K42" s="158"/>
      <c r="L42" s="158"/>
      <c r="M42" s="158"/>
      <c r="N42" s="158"/>
      <c r="O42" s="158"/>
      <c r="P42" s="158"/>
      <c r="Q42" s="158"/>
      <c r="R42" s="58"/>
      <c r="S42" s="16"/>
      <c r="T42" s="57"/>
      <c r="U42" s="159"/>
      <c r="V42" s="159"/>
      <c r="W42" s="159"/>
      <c r="X42" s="159"/>
      <c r="Y42" s="159"/>
      <c r="Z42" s="159"/>
      <c r="AA42" s="159"/>
      <c r="AB42" s="159"/>
      <c r="AC42" s="159"/>
      <c r="AD42" s="58"/>
    </row>
    <row r="43" spans="2:30" ht="15" customHeight="1">
      <c r="B43" s="57"/>
      <c r="C43" s="17" t="s">
        <v>47</v>
      </c>
      <c r="D43" s="18"/>
      <c r="E43" s="18"/>
      <c r="F43" s="18"/>
      <c r="G43" s="160"/>
      <c r="H43" s="160"/>
      <c r="I43" s="160"/>
      <c r="J43" s="160"/>
      <c r="K43" s="160"/>
      <c r="L43" s="160"/>
      <c r="M43" s="160"/>
      <c r="N43" s="160"/>
      <c r="O43" s="160"/>
      <c r="P43" s="160"/>
      <c r="Q43" s="160"/>
      <c r="R43" s="58"/>
      <c r="S43" s="16"/>
      <c r="T43" s="57"/>
      <c r="U43" s="159"/>
      <c r="V43" s="159"/>
      <c r="W43" s="159"/>
      <c r="X43" s="159"/>
      <c r="Y43" s="159"/>
      <c r="Z43" s="159"/>
      <c r="AA43" s="159"/>
      <c r="AB43" s="159"/>
      <c r="AC43" s="159"/>
      <c r="AD43" s="58"/>
    </row>
    <row r="44" spans="2:30" ht="15" customHeight="1">
      <c r="B44" s="57"/>
      <c r="C44" s="17" t="s">
        <v>48</v>
      </c>
      <c r="D44" s="18"/>
      <c r="E44" s="18"/>
      <c r="F44" s="18"/>
      <c r="G44" s="18"/>
      <c r="H44" s="160"/>
      <c r="I44" s="160"/>
      <c r="J44" s="160"/>
      <c r="K44" s="160"/>
      <c r="L44" s="160"/>
      <c r="M44" s="160"/>
      <c r="N44" s="160"/>
      <c r="O44" s="160"/>
      <c r="P44" s="160"/>
      <c r="Q44" s="160"/>
      <c r="R44" s="58"/>
      <c r="S44" s="16"/>
      <c r="T44" s="57"/>
      <c r="U44" s="159"/>
      <c r="V44" s="159"/>
      <c r="W44" s="159"/>
      <c r="X44" s="159"/>
      <c r="Y44" s="159"/>
      <c r="Z44" s="159"/>
      <c r="AA44" s="159"/>
      <c r="AB44" s="159"/>
      <c r="AC44" s="159"/>
      <c r="AD44" s="58"/>
    </row>
    <row r="45" spans="2:30" ht="15" customHeight="1">
      <c r="B45" s="57"/>
      <c r="C45" s="17" t="s">
        <v>49</v>
      </c>
      <c r="D45" s="18"/>
      <c r="E45" s="18"/>
      <c r="F45" s="18"/>
      <c r="G45" s="18"/>
      <c r="H45" s="160"/>
      <c r="I45" s="160"/>
      <c r="J45" s="160"/>
      <c r="K45" s="160"/>
      <c r="L45" s="160"/>
      <c r="M45" s="160"/>
      <c r="N45" s="160"/>
      <c r="O45" s="160"/>
      <c r="P45" s="160"/>
      <c r="Q45" s="160"/>
      <c r="R45" s="58"/>
      <c r="S45" s="16"/>
      <c r="T45" s="57"/>
      <c r="U45" s="159"/>
      <c r="V45" s="159"/>
      <c r="W45" s="159"/>
      <c r="X45" s="159"/>
      <c r="Y45" s="159"/>
      <c r="Z45" s="159"/>
      <c r="AA45" s="159"/>
      <c r="AB45" s="159"/>
      <c r="AC45" s="159"/>
      <c r="AD45" s="58"/>
    </row>
    <row r="46" spans="2:30" ht="15" customHeight="1">
      <c r="B46" s="57"/>
      <c r="C46" s="17" t="s">
        <v>37</v>
      </c>
      <c r="D46" s="18"/>
      <c r="E46" s="158"/>
      <c r="F46" s="158"/>
      <c r="G46" s="158"/>
      <c r="H46" s="158"/>
      <c r="I46" s="158"/>
      <c r="J46" s="158"/>
      <c r="K46" s="158"/>
      <c r="L46" s="158"/>
      <c r="M46" s="158"/>
      <c r="N46" s="158"/>
      <c r="O46" s="158"/>
      <c r="P46" s="158"/>
      <c r="Q46" s="158"/>
      <c r="R46" s="58"/>
      <c r="S46" s="16"/>
      <c r="T46" s="57"/>
      <c r="U46" s="159"/>
      <c r="V46" s="159"/>
      <c r="W46" s="159"/>
      <c r="X46" s="159"/>
      <c r="Y46" s="159"/>
      <c r="Z46" s="159"/>
      <c r="AA46" s="159"/>
      <c r="AB46" s="159"/>
      <c r="AC46" s="159"/>
      <c r="AD46" s="58"/>
    </row>
    <row r="47" spans="2:30" ht="15" customHeight="1">
      <c r="B47" s="57"/>
      <c r="C47" s="17" t="s">
        <v>39</v>
      </c>
      <c r="D47" s="18"/>
      <c r="E47" s="18"/>
      <c r="F47" s="160"/>
      <c r="G47" s="160"/>
      <c r="H47" s="160"/>
      <c r="I47" s="160"/>
      <c r="J47" s="160"/>
      <c r="K47" s="160"/>
      <c r="L47" s="160"/>
      <c r="M47" s="160"/>
      <c r="N47" s="160"/>
      <c r="O47" s="160"/>
      <c r="P47" s="160"/>
      <c r="Q47" s="160"/>
      <c r="R47" s="58"/>
      <c r="S47" s="16"/>
      <c r="T47" s="57"/>
      <c r="U47" s="159"/>
      <c r="V47" s="159"/>
      <c r="W47" s="159"/>
      <c r="X47" s="159"/>
      <c r="Y47" s="159"/>
      <c r="Z47" s="159"/>
      <c r="AA47" s="159"/>
      <c r="AB47" s="159"/>
      <c r="AC47" s="159"/>
      <c r="AD47" s="58"/>
    </row>
    <row r="48" spans="2:30" ht="15" customHeight="1">
      <c r="B48" s="57"/>
      <c r="C48" s="17" t="s">
        <v>38</v>
      </c>
      <c r="D48" s="18"/>
      <c r="E48" s="18"/>
      <c r="F48" s="59"/>
      <c r="G48" s="59"/>
      <c r="H48" s="160"/>
      <c r="I48" s="160"/>
      <c r="J48" s="160"/>
      <c r="K48" s="160"/>
      <c r="L48" s="160"/>
      <c r="M48" s="160"/>
      <c r="N48" s="160"/>
      <c r="O48" s="160"/>
      <c r="P48" s="160"/>
      <c r="Q48" s="160"/>
      <c r="R48" s="58"/>
      <c r="S48" s="16"/>
      <c r="T48" s="57"/>
      <c r="U48" s="159"/>
      <c r="V48" s="159"/>
      <c r="W48" s="159"/>
      <c r="X48" s="159"/>
      <c r="Y48" s="159"/>
      <c r="Z48" s="159"/>
      <c r="AA48" s="159"/>
      <c r="AB48" s="159"/>
      <c r="AC48" s="159"/>
      <c r="AD48" s="58"/>
    </row>
    <row r="49" spans="2:30" ht="15" customHeight="1" thickBot="1">
      <c r="B49" s="60"/>
      <c r="C49" s="61"/>
      <c r="D49" s="61"/>
      <c r="E49" s="61"/>
      <c r="F49" s="61"/>
      <c r="G49" s="61"/>
      <c r="H49" s="61"/>
      <c r="I49" s="61"/>
      <c r="J49" s="61"/>
      <c r="K49" s="61"/>
      <c r="L49" s="61"/>
      <c r="M49" s="61"/>
      <c r="N49" s="61"/>
      <c r="O49" s="61"/>
      <c r="P49" s="61"/>
      <c r="Q49" s="61"/>
      <c r="R49" s="62"/>
      <c r="S49" s="16"/>
      <c r="T49" s="60"/>
      <c r="U49" s="61"/>
      <c r="V49" s="61"/>
      <c r="W49" s="61"/>
      <c r="X49" s="61"/>
      <c r="Y49" s="61"/>
      <c r="Z49" s="61"/>
      <c r="AA49" s="61"/>
      <c r="AB49" s="61"/>
      <c r="AC49" s="61"/>
      <c r="AD49" s="62"/>
    </row>
    <row r="50" spans="2:30" ht="15" customHeight="1" thickBot="1">
      <c r="B50"/>
      <c r="C50"/>
      <c r="D50"/>
      <c r="E50"/>
      <c r="F50"/>
      <c r="G50"/>
      <c r="H50"/>
      <c r="I50"/>
      <c r="J50"/>
      <c r="K50"/>
      <c r="L50"/>
      <c r="M50"/>
      <c r="N50"/>
      <c r="O50"/>
      <c r="P50"/>
      <c r="Q50"/>
      <c r="R50"/>
      <c r="S50"/>
      <c r="T50"/>
      <c r="U50"/>
      <c r="V50"/>
      <c r="W50"/>
      <c r="X50"/>
      <c r="Y50"/>
      <c r="Z50"/>
      <c r="AA50"/>
      <c r="AB50"/>
      <c r="AC50"/>
      <c r="AD50"/>
    </row>
    <row r="51" spans="2:30" ht="15" customHeight="1">
      <c r="B51" s="63"/>
      <c r="C51" s="64" t="s">
        <v>54</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5"/>
    </row>
    <row r="52" spans="2:30" ht="72" customHeight="1" thickBot="1">
      <c r="B52" s="66"/>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67"/>
    </row>
    <row r="53" spans="2:30" ht="15" customHeight="1"/>
    <row r="54" spans="2:30" ht="15" customHeight="1"/>
    <row r="55" spans="2:30" ht="15" customHeight="1"/>
    <row r="56" spans="2:30" ht="15" customHeight="1"/>
    <row r="57" spans="2:30" ht="15" customHeight="1"/>
    <row r="58" spans="2:30" ht="15" customHeight="1"/>
  </sheetData>
  <sheetProtection algorithmName="SHA-512" hashValue="CQ0sDU2/eL1TpJ6EkfqtwGY2d+JPdHPmJZ/Kq8SKHx/Q8Z1Xgzh6jhwEIJUvThAGsSzieMgihiz8GaU8iNu4xQ==" saltValue="4OVYsVhFgq3gM4EI8FMMOg==" spinCount="100000" sheet="1" objects="1" scenarios="1"/>
  <mergeCells count="50">
    <mergeCell ref="C52:AC52"/>
    <mergeCell ref="F42:Q42"/>
    <mergeCell ref="U42:AC48"/>
    <mergeCell ref="G43:Q43"/>
    <mergeCell ref="H44:Q44"/>
    <mergeCell ref="H45:Q45"/>
    <mergeCell ref="E46:Q46"/>
    <mergeCell ref="F47:Q47"/>
    <mergeCell ref="H48:Q48"/>
    <mergeCell ref="B38:R38"/>
    <mergeCell ref="T38:AD38"/>
    <mergeCell ref="C39:Q39"/>
    <mergeCell ref="T39:AD39"/>
    <mergeCell ref="M41:Q41"/>
    <mergeCell ref="U41:AC41"/>
    <mergeCell ref="F29:Q29"/>
    <mergeCell ref="U29:AC35"/>
    <mergeCell ref="G30:Q30"/>
    <mergeCell ref="H31:Q31"/>
    <mergeCell ref="H32:Q32"/>
    <mergeCell ref="E33:Q33"/>
    <mergeCell ref="F34:Q34"/>
    <mergeCell ref="H35:Q35"/>
    <mergeCell ref="B25:R25"/>
    <mergeCell ref="T25:AD25"/>
    <mergeCell ref="C26:Q26"/>
    <mergeCell ref="T26:AD26"/>
    <mergeCell ref="M28:Q28"/>
    <mergeCell ref="U28:AC28"/>
    <mergeCell ref="F16:Q16"/>
    <mergeCell ref="U16:AC22"/>
    <mergeCell ref="G17:Q17"/>
    <mergeCell ref="H18:Q18"/>
    <mergeCell ref="H19:Q19"/>
    <mergeCell ref="E20:Q20"/>
    <mergeCell ref="F21:Q21"/>
    <mergeCell ref="H22:Q22"/>
    <mergeCell ref="B12:R12"/>
    <mergeCell ref="T12:AD12"/>
    <mergeCell ref="C13:Q13"/>
    <mergeCell ref="T13:AD13"/>
    <mergeCell ref="M15:Q15"/>
    <mergeCell ref="U15:AC15"/>
    <mergeCell ref="B10:L10"/>
    <mergeCell ref="N10:O10"/>
    <mergeCell ref="B1:AD1"/>
    <mergeCell ref="B3:AD3"/>
    <mergeCell ref="B5:AD5"/>
    <mergeCell ref="B7:AD7"/>
    <mergeCell ref="AA9:AD9"/>
  </mergeCells>
  <hyperlinks>
    <hyperlink ref="AA9:AD9" location="Índice!B13" display="Índice" xr:uid="{96016452-ED2E-4F1B-8E44-B1FC7207D01B}"/>
  </hyperlinks>
  <pageMargins left="0.70866141732283472" right="0.70866141732283472" top="0.74803149606299213" bottom="0.74803149606299213" header="0.31496062992125984" footer="0.31496062992125984"/>
  <pageSetup scale="75" orientation="portrait" r:id="rId1"/>
  <headerFooter>
    <oddHeader>&amp;CMódulo 1 Sección VI
Informantes</oddHeader>
    <oddFooter>&amp;LCenso Nacional de Gobiernos Estatales 2023&amp;R&amp;P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B6B2C-54EA-4E4F-B12A-B8A6DF032C4C}">
  <dimension ref="A1:XFC72"/>
  <sheetViews>
    <sheetView showGridLines="0" zoomScaleNormal="100" workbookViewId="0"/>
  </sheetViews>
  <sheetFormatPr baseColWidth="10" defaultColWidth="0" defaultRowHeight="0" customHeight="1" zeroHeight="1"/>
  <cols>
    <col min="1" max="1" width="5.7109375" customWidth="1"/>
    <col min="2" max="57" width="3.7109375" customWidth="1"/>
    <col min="58" max="58" width="5.7109375" customWidth="1"/>
    <col min="59" max="59" width="1.7109375" style="78" hidden="1"/>
    <col min="60" max="16383" width="11.42578125" hidden="1"/>
    <col min="16384" max="16384" width="8.7109375" hidden="1"/>
  </cols>
  <sheetData>
    <row r="1" spans="1:61" s="68" customFormat="1" ht="173.25" customHeight="1">
      <c r="B1" s="126" t="s">
        <v>0</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G1" s="69"/>
    </row>
    <row r="2" spans="1:61" s="70" customFormat="1" ht="15" customHeight="1">
      <c r="BG2" s="71"/>
    </row>
    <row r="3" spans="1:61" s="16" customFormat="1" ht="45" customHeight="1">
      <c r="B3" s="163" t="s">
        <v>1</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G3" s="72"/>
    </row>
    <row r="4" spans="1:61" s="70" customFormat="1" ht="15" customHeight="1">
      <c r="BG4" s="71"/>
    </row>
    <row r="5" spans="1:61" s="47" customFormat="1" ht="45" customHeight="1">
      <c r="B5" s="128" t="s">
        <v>406</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G5" s="73"/>
    </row>
    <row r="6" spans="1:61" s="47" customFormat="1" ht="1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BG6" s="73"/>
    </row>
    <row r="7" spans="1:61" s="16" customFormat="1" ht="60" customHeight="1">
      <c r="B7" s="164" t="s">
        <v>365</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G7" s="72"/>
    </row>
    <row r="8" spans="1:61" s="70" customFormat="1" ht="15" customHeight="1">
      <c r="BG8" s="71"/>
    </row>
    <row r="9" spans="1:61" s="74" customFormat="1" ht="15" customHeight="1" thickBot="1">
      <c r="B9" s="75" t="s">
        <v>3</v>
      </c>
      <c r="N9" s="75" t="s">
        <v>4</v>
      </c>
      <c r="AA9"/>
      <c r="AB9"/>
      <c r="AC9"/>
      <c r="AD9"/>
      <c r="AE9"/>
      <c r="AF9"/>
      <c r="AG9"/>
      <c r="AH9"/>
      <c r="AI9"/>
      <c r="AJ9"/>
      <c r="AK9"/>
      <c r="AL9"/>
      <c r="AM9"/>
      <c r="AN9"/>
      <c r="AO9"/>
      <c r="AP9"/>
      <c r="AQ9"/>
      <c r="AR9"/>
      <c r="AS9"/>
      <c r="AT9"/>
      <c r="AU9"/>
      <c r="AV9"/>
      <c r="AW9"/>
      <c r="AX9"/>
      <c r="AY9"/>
      <c r="AZ9"/>
      <c r="BA9"/>
      <c r="BB9" s="150" t="s">
        <v>2</v>
      </c>
      <c r="BC9" s="150"/>
      <c r="BD9" s="150"/>
      <c r="BE9" s="150"/>
      <c r="BG9" s="76"/>
    </row>
    <row r="10" spans="1:61" s="16" customFormat="1" ht="15" customHeight="1" thickBot="1">
      <c r="A10" s="77"/>
      <c r="B10" s="130" t="str">
        <f>IF(Presentación!B10="","",Presentación!B10)</f>
        <v>Tabasco</v>
      </c>
      <c r="C10" s="131"/>
      <c r="D10" s="131"/>
      <c r="E10" s="131"/>
      <c r="F10" s="131"/>
      <c r="G10" s="131"/>
      <c r="H10" s="131"/>
      <c r="I10" s="131"/>
      <c r="J10" s="131"/>
      <c r="K10" s="131"/>
      <c r="L10" s="132"/>
      <c r="M10" s="18"/>
      <c r="N10" s="130" t="str">
        <f>IF(Presentación!N10="","",Presentación!N10)</f>
        <v>227</v>
      </c>
      <c r="O10" s="132"/>
      <c r="BG10" s="72"/>
    </row>
    <row r="11" spans="1:61" ht="15.75" thickBot="1"/>
    <row r="12" spans="1:61" ht="15" customHeight="1" thickBot="1">
      <c r="A12" s="79"/>
      <c r="B12" s="151" t="s">
        <v>56</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80"/>
      <c r="BG12" s="81"/>
      <c r="BH12" s="80"/>
      <c r="BI12" s="80"/>
    </row>
    <row r="13" spans="1:61" ht="15" customHeight="1">
      <c r="A13" s="82"/>
      <c r="B13" s="171" t="s">
        <v>366</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3"/>
    </row>
    <row r="14" spans="1:61" ht="15" customHeight="1">
      <c r="A14" s="82"/>
      <c r="B14" s="83"/>
      <c r="C14" s="165" t="s">
        <v>367</v>
      </c>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6"/>
      <c r="BF14" s="85"/>
    </row>
    <row r="15" spans="1:61" ht="15" customHeight="1">
      <c r="A15" s="82"/>
      <c r="B15" s="83"/>
      <c r="C15" s="165" t="s">
        <v>368</v>
      </c>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6"/>
      <c r="BF15" s="85"/>
    </row>
    <row r="16" spans="1:61" ht="15" customHeight="1">
      <c r="A16" s="82"/>
      <c r="B16" s="83"/>
      <c r="C16" s="165" t="s">
        <v>369</v>
      </c>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6"/>
      <c r="BF16" s="85"/>
    </row>
    <row r="17" spans="1:61" ht="15" customHeight="1">
      <c r="A17" s="82"/>
      <c r="B17" s="83"/>
      <c r="C17" s="165" t="s">
        <v>370</v>
      </c>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6"/>
      <c r="BF17" s="85"/>
    </row>
    <row r="18" spans="1:61" ht="15" customHeight="1">
      <c r="A18" s="82"/>
      <c r="B18" s="86"/>
      <c r="C18" s="165" t="s">
        <v>371</v>
      </c>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6"/>
      <c r="BF18" s="85"/>
    </row>
    <row r="19" spans="1:61" ht="15" customHeight="1">
      <c r="A19" s="82"/>
      <c r="B19" s="86"/>
      <c r="C19" s="165" t="s">
        <v>372</v>
      </c>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6"/>
      <c r="BF19" s="85"/>
    </row>
    <row r="20" spans="1:61" ht="48" customHeight="1">
      <c r="A20" s="82"/>
      <c r="B20" s="86"/>
      <c r="C20" s="165" t="s">
        <v>373</v>
      </c>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6"/>
      <c r="BF20" s="85"/>
    </row>
    <row r="21" spans="1:61" ht="15" customHeight="1">
      <c r="A21" s="82"/>
      <c r="B21" s="86"/>
      <c r="C21" s="167" t="s">
        <v>374</v>
      </c>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8"/>
    </row>
    <row r="22" spans="1:61" ht="15" customHeight="1">
      <c r="A22" s="82"/>
      <c r="B22" s="86"/>
      <c r="D22" s="169" t="s">
        <v>375</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70"/>
    </row>
    <row r="23" spans="1:61" ht="15" customHeight="1">
      <c r="A23" s="82"/>
      <c r="B23" s="86"/>
      <c r="D23" s="169" t="s">
        <v>376</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70"/>
    </row>
    <row r="24" spans="1:61" ht="15" customHeight="1">
      <c r="A24" s="82"/>
      <c r="B24" s="86"/>
      <c r="D24" s="169" t="s">
        <v>377</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70"/>
    </row>
    <row r="25" spans="1:61" s="87" customFormat="1" ht="216" customHeight="1">
      <c r="B25" s="88"/>
      <c r="E25" s="165" t="s">
        <v>378</v>
      </c>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6"/>
      <c r="BG25" s="89"/>
    </row>
    <row r="26" spans="1:61" ht="15" customHeight="1">
      <c r="A26" s="82"/>
      <c r="B26" s="90"/>
      <c r="C26" s="176" t="s">
        <v>419</v>
      </c>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7"/>
    </row>
    <row r="27" spans="1:61" ht="15" customHeight="1" thickBot="1">
      <c r="A27" s="82"/>
      <c r="B27" s="20"/>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row>
    <row r="28" spans="1:61" ht="15" customHeight="1">
      <c r="A28" s="50"/>
      <c r="B28" s="178" t="s">
        <v>57</v>
      </c>
      <c r="C28" s="174" t="s">
        <v>58</v>
      </c>
      <c r="D28" s="174"/>
      <c r="E28" s="174"/>
      <c r="F28" s="174" t="s">
        <v>59</v>
      </c>
      <c r="G28" s="174"/>
      <c r="H28" s="174"/>
      <c r="I28" s="174" t="s">
        <v>60</v>
      </c>
      <c r="J28" s="174"/>
      <c r="K28" s="174"/>
      <c r="L28" s="174" t="s">
        <v>61</v>
      </c>
      <c r="M28" s="174"/>
      <c r="N28" s="174"/>
      <c r="O28" s="174" t="s">
        <v>62</v>
      </c>
      <c r="P28" s="174"/>
      <c r="Q28" s="174"/>
      <c r="R28" s="174"/>
      <c r="S28" s="174" t="s">
        <v>63</v>
      </c>
      <c r="T28" s="174"/>
      <c r="U28" s="174"/>
      <c r="V28" s="174" t="s">
        <v>64</v>
      </c>
      <c r="W28" s="174"/>
      <c r="X28" s="174"/>
      <c r="Y28" s="174" t="s">
        <v>379</v>
      </c>
      <c r="Z28" s="174"/>
      <c r="AA28" s="174"/>
      <c r="AB28" s="174" t="s">
        <v>380</v>
      </c>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80"/>
      <c r="BF28" s="91"/>
      <c r="BG28" s="92"/>
      <c r="BH28" s="91"/>
      <c r="BI28" s="91"/>
    </row>
    <row r="29" spans="1:61" ht="15" customHeight="1">
      <c r="A29" s="50"/>
      <c r="B29" s="179"/>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t="s">
        <v>381</v>
      </c>
      <c r="AC29" s="175"/>
      <c r="AD29" s="175"/>
      <c r="AE29" s="175"/>
      <c r="AF29" s="175"/>
      <c r="AG29" s="175"/>
      <c r="AH29" s="175"/>
      <c r="AI29" s="175"/>
      <c r="AJ29" s="175" t="s">
        <v>382</v>
      </c>
      <c r="AK29" s="175"/>
      <c r="AL29" s="175"/>
      <c r="AM29" s="175"/>
      <c r="AN29" s="175"/>
      <c r="AO29" s="175"/>
      <c r="AP29" s="175"/>
      <c r="AQ29" s="175"/>
      <c r="AR29" s="175" t="s">
        <v>383</v>
      </c>
      <c r="AS29" s="175"/>
      <c r="AT29" s="175"/>
      <c r="AU29" s="175"/>
      <c r="AV29" s="175"/>
      <c r="AW29" s="175"/>
      <c r="AX29" s="175"/>
      <c r="AY29" s="175"/>
      <c r="AZ29" s="175" t="s">
        <v>384</v>
      </c>
      <c r="BA29" s="175"/>
      <c r="BB29" s="175"/>
      <c r="BC29" s="175"/>
      <c r="BD29" s="175"/>
      <c r="BE29" s="181"/>
      <c r="BF29" s="91"/>
      <c r="BG29" s="92"/>
      <c r="BH29" s="91"/>
      <c r="BI29" s="91"/>
    </row>
    <row r="30" spans="1:61" ht="24" customHeight="1">
      <c r="A30" s="50"/>
      <c r="B30" s="179"/>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t="s">
        <v>385</v>
      </c>
      <c r="AC30" s="175"/>
      <c r="AD30" s="175"/>
      <c r="AE30" s="175"/>
      <c r="AF30" s="175" t="s">
        <v>386</v>
      </c>
      <c r="AG30" s="175"/>
      <c r="AH30" s="175"/>
      <c r="AI30" s="175"/>
      <c r="AJ30" s="175" t="s">
        <v>385</v>
      </c>
      <c r="AK30" s="175"/>
      <c r="AL30" s="175"/>
      <c r="AM30" s="175"/>
      <c r="AN30" s="175" t="s">
        <v>386</v>
      </c>
      <c r="AO30" s="175"/>
      <c r="AP30" s="175"/>
      <c r="AQ30" s="175"/>
      <c r="AR30" s="175" t="s">
        <v>385</v>
      </c>
      <c r="AS30" s="175"/>
      <c r="AT30" s="175"/>
      <c r="AU30" s="175"/>
      <c r="AV30" s="175" t="s">
        <v>386</v>
      </c>
      <c r="AW30" s="175"/>
      <c r="AX30" s="175"/>
      <c r="AY30" s="175"/>
      <c r="AZ30" s="175"/>
      <c r="BA30" s="175"/>
      <c r="BB30" s="175"/>
      <c r="BC30" s="175"/>
      <c r="BD30" s="175"/>
      <c r="BE30" s="181"/>
      <c r="BF30" s="91"/>
      <c r="BG30" s="92"/>
      <c r="BH30" s="91"/>
      <c r="BI30" s="91"/>
    </row>
    <row r="31" spans="1:61" ht="48" customHeight="1">
      <c r="A31" s="93"/>
      <c r="B31" s="94" t="s">
        <v>387</v>
      </c>
      <c r="C31" s="185" t="s">
        <v>65</v>
      </c>
      <c r="D31" s="185"/>
      <c r="E31" s="185"/>
      <c r="F31" s="185" t="s">
        <v>66</v>
      </c>
      <c r="G31" s="185"/>
      <c r="H31" s="185"/>
      <c r="I31" s="185" t="s">
        <v>67</v>
      </c>
      <c r="J31" s="185"/>
      <c r="K31" s="185"/>
      <c r="L31" s="185" t="s">
        <v>68</v>
      </c>
      <c r="M31" s="185"/>
      <c r="N31" s="185"/>
      <c r="O31" s="185" t="s">
        <v>69</v>
      </c>
      <c r="P31" s="185"/>
      <c r="Q31" s="185"/>
      <c r="R31" s="185"/>
      <c r="S31" s="185" t="s">
        <v>388</v>
      </c>
      <c r="T31" s="185"/>
      <c r="U31" s="185"/>
      <c r="V31" s="186" t="s">
        <v>389</v>
      </c>
      <c r="W31" s="187"/>
      <c r="X31" s="187"/>
      <c r="Y31" s="185" t="s">
        <v>390</v>
      </c>
      <c r="Z31" s="185"/>
      <c r="AA31" s="185"/>
      <c r="AB31" s="182" t="s">
        <v>391</v>
      </c>
      <c r="AC31" s="182"/>
      <c r="AD31" s="182"/>
      <c r="AE31" s="182"/>
      <c r="AF31" s="182" t="s">
        <v>392</v>
      </c>
      <c r="AG31" s="182"/>
      <c r="AH31" s="182"/>
      <c r="AI31" s="182"/>
      <c r="AJ31" s="182" t="s">
        <v>393</v>
      </c>
      <c r="AK31" s="182"/>
      <c r="AL31" s="182"/>
      <c r="AM31" s="182"/>
      <c r="AN31" s="182" t="s">
        <v>394</v>
      </c>
      <c r="AO31" s="182"/>
      <c r="AP31" s="182"/>
      <c r="AQ31" s="182"/>
      <c r="AR31" s="182" t="s">
        <v>391</v>
      </c>
      <c r="AS31" s="182"/>
      <c r="AT31" s="182"/>
      <c r="AU31" s="182"/>
      <c r="AV31" s="182" t="s">
        <v>395</v>
      </c>
      <c r="AW31" s="182"/>
      <c r="AX31" s="182"/>
      <c r="AY31" s="182"/>
      <c r="AZ31" s="182"/>
      <c r="BA31" s="182"/>
      <c r="BB31" s="182"/>
      <c r="BC31" s="182"/>
      <c r="BD31" s="182"/>
      <c r="BE31" s="183"/>
      <c r="BF31" s="82"/>
      <c r="BG31" s="95"/>
      <c r="BH31" s="82"/>
      <c r="BI31" s="82" t="s">
        <v>403</v>
      </c>
    </row>
    <row r="32" spans="1:61" ht="15" customHeight="1">
      <c r="B32" s="96" t="s">
        <v>70</v>
      </c>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8"/>
      <c r="BG32" s="78">
        <v>1</v>
      </c>
      <c r="BH32" t="s">
        <v>394</v>
      </c>
      <c r="BI32">
        <f>IF(OR(AF32="Otra",AN32="Otra",AV32="Otra"),1,0)</f>
        <v>0</v>
      </c>
    </row>
    <row r="33" spans="2:61" ht="15" customHeight="1">
      <c r="B33" s="96" t="s">
        <v>71</v>
      </c>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8"/>
      <c r="BG33" s="78">
        <v>2</v>
      </c>
      <c r="BH33" t="s">
        <v>396</v>
      </c>
      <c r="BI33">
        <f t="shared" ref="BI33:BI66" si="0">IF(OR(AF33="Otra",AN33="Otra",AV33="Otra"),1,0)</f>
        <v>0</v>
      </c>
    </row>
    <row r="34" spans="2:61" ht="15" customHeight="1">
      <c r="B34" s="96" t="s">
        <v>72</v>
      </c>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9"/>
      <c r="BA34" s="190"/>
      <c r="BB34" s="184"/>
      <c r="BC34" s="184"/>
      <c r="BD34" s="190"/>
      <c r="BE34" s="191"/>
      <c r="BG34" s="78">
        <v>3</v>
      </c>
      <c r="BH34" t="s">
        <v>392</v>
      </c>
      <c r="BI34">
        <f t="shared" si="0"/>
        <v>0</v>
      </c>
    </row>
    <row r="35" spans="2:61" ht="15" customHeight="1">
      <c r="B35" s="96" t="s">
        <v>73</v>
      </c>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8"/>
      <c r="BG35" s="78">
        <v>4</v>
      </c>
      <c r="BH35" t="s">
        <v>397</v>
      </c>
      <c r="BI35">
        <f t="shared" si="0"/>
        <v>0</v>
      </c>
    </row>
    <row r="36" spans="2:61" ht="15" customHeight="1">
      <c r="B36" s="96" t="s">
        <v>74</v>
      </c>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8"/>
      <c r="BG36" s="78">
        <v>5</v>
      </c>
      <c r="BH36" t="s">
        <v>398</v>
      </c>
      <c r="BI36">
        <f t="shared" si="0"/>
        <v>0</v>
      </c>
    </row>
    <row r="37" spans="2:61" ht="15" customHeight="1">
      <c r="B37" s="96" t="s">
        <v>75</v>
      </c>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8"/>
      <c r="BG37" s="78">
        <v>6</v>
      </c>
      <c r="BH37" t="s">
        <v>399</v>
      </c>
      <c r="BI37">
        <f t="shared" si="0"/>
        <v>0</v>
      </c>
    </row>
    <row r="38" spans="2:61" ht="15" customHeight="1">
      <c r="B38" s="96" t="s">
        <v>76</v>
      </c>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8"/>
      <c r="BG38" s="78">
        <v>7</v>
      </c>
      <c r="BH38" t="s">
        <v>400</v>
      </c>
      <c r="BI38">
        <f t="shared" si="0"/>
        <v>0</v>
      </c>
    </row>
    <row r="39" spans="2:61" ht="15" customHeight="1">
      <c r="B39" s="96" t="s">
        <v>77</v>
      </c>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8"/>
      <c r="BG39" s="78">
        <v>8</v>
      </c>
      <c r="BH39" t="s">
        <v>401</v>
      </c>
      <c r="BI39">
        <f t="shared" si="0"/>
        <v>0</v>
      </c>
    </row>
    <row r="40" spans="2:61" ht="15" customHeight="1">
      <c r="B40" s="96" t="s">
        <v>78</v>
      </c>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8"/>
      <c r="BG40" s="78">
        <v>9</v>
      </c>
      <c r="BH40" t="s">
        <v>402</v>
      </c>
      <c r="BI40">
        <f t="shared" si="0"/>
        <v>0</v>
      </c>
    </row>
    <row r="41" spans="2:61" ht="15" customHeight="1">
      <c r="B41" s="96" t="s">
        <v>79</v>
      </c>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8"/>
      <c r="BG41" s="78">
        <v>10</v>
      </c>
      <c r="BH41" t="s">
        <v>403</v>
      </c>
      <c r="BI41">
        <f t="shared" si="0"/>
        <v>0</v>
      </c>
    </row>
    <row r="42" spans="2:61" ht="15" customHeight="1">
      <c r="B42" s="96" t="s">
        <v>80</v>
      </c>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8"/>
      <c r="BI42">
        <f t="shared" si="0"/>
        <v>0</v>
      </c>
    </row>
    <row r="43" spans="2:61" ht="15" customHeight="1">
      <c r="B43" s="96" t="s">
        <v>81</v>
      </c>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8"/>
      <c r="BI43">
        <f t="shared" si="0"/>
        <v>0</v>
      </c>
    </row>
    <row r="44" spans="2:61" ht="15" customHeight="1">
      <c r="B44" s="96" t="s">
        <v>82</v>
      </c>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8"/>
      <c r="BI44">
        <f t="shared" si="0"/>
        <v>0</v>
      </c>
    </row>
    <row r="45" spans="2:61" ht="15" customHeight="1">
      <c r="B45" s="96" t="s">
        <v>83</v>
      </c>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8"/>
      <c r="BI45">
        <f t="shared" si="0"/>
        <v>0</v>
      </c>
    </row>
    <row r="46" spans="2:61" ht="15" customHeight="1">
      <c r="B46" s="96" t="s">
        <v>84</v>
      </c>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8"/>
      <c r="BI46">
        <f t="shared" si="0"/>
        <v>0</v>
      </c>
    </row>
    <row r="47" spans="2:61" ht="15" customHeight="1">
      <c r="B47" s="96" t="s">
        <v>85</v>
      </c>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8"/>
      <c r="BI47">
        <f t="shared" si="0"/>
        <v>0</v>
      </c>
    </row>
    <row r="48" spans="2:61" ht="15" customHeight="1">
      <c r="B48" s="96" t="s">
        <v>86</v>
      </c>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8"/>
      <c r="BI48">
        <f t="shared" si="0"/>
        <v>0</v>
      </c>
    </row>
    <row r="49" spans="2:61" ht="15" customHeight="1">
      <c r="B49" s="96" t="s">
        <v>87</v>
      </c>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8"/>
      <c r="BI49">
        <f t="shared" si="0"/>
        <v>0</v>
      </c>
    </row>
    <row r="50" spans="2:61" ht="15" customHeight="1">
      <c r="B50" s="96" t="s">
        <v>88</v>
      </c>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8"/>
      <c r="BI50">
        <f t="shared" si="0"/>
        <v>0</v>
      </c>
    </row>
    <row r="51" spans="2:61" ht="15" customHeight="1">
      <c r="B51" s="96" t="s">
        <v>89</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8"/>
      <c r="BI51">
        <f t="shared" si="0"/>
        <v>0</v>
      </c>
    </row>
    <row r="52" spans="2:61" ht="15" customHeight="1">
      <c r="B52" s="96" t="s">
        <v>90</v>
      </c>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8"/>
      <c r="BI52">
        <f t="shared" si="0"/>
        <v>0</v>
      </c>
    </row>
    <row r="53" spans="2:61" ht="15" customHeight="1">
      <c r="B53" s="96" t="s">
        <v>91</v>
      </c>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8"/>
      <c r="BI53">
        <f t="shared" si="0"/>
        <v>0</v>
      </c>
    </row>
    <row r="54" spans="2:61" ht="15" customHeight="1">
      <c r="B54" s="96" t="s">
        <v>92</v>
      </c>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8"/>
      <c r="BI54">
        <f t="shared" si="0"/>
        <v>0</v>
      </c>
    </row>
    <row r="55" spans="2:61" ht="15" customHeight="1">
      <c r="B55" s="96" t="s">
        <v>93</v>
      </c>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8"/>
      <c r="BI55">
        <f t="shared" si="0"/>
        <v>0</v>
      </c>
    </row>
    <row r="56" spans="2:61" ht="15" customHeight="1">
      <c r="B56" s="96" t="s">
        <v>94</v>
      </c>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8"/>
      <c r="BI56">
        <f t="shared" si="0"/>
        <v>0</v>
      </c>
    </row>
    <row r="57" spans="2:61" ht="15" customHeight="1">
      <c r="B57" s="96" t="s">
        <v>95</v>
      </c>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8"/>
      <c r="BI57">
        <f t="shared" si="0"/>
        <v>0</v>
      </c>
    </row>
    <row r="58" spans="2:61" ht="15" customHeight="1">
      <c r="B58" s="96" t="s">
        <v>96</v>
      </c>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8"/>
      <c r="BI58">
        <f t="shared" si="0"/>
        <v>0</v>
      </c>
    </row>
    <row r="59" spans="2:61" ht="15" customHeight="1">
      <c r="B59" s="96" t="s">
        <v>97</v>
      </c>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8"/>
      <c r="BI59">
        <f t="shared" si="0"/>
        <v>0</v>
      </c>
    </row>
    <row r="60" spans="2:61" ht="15" customHeight="1">
      <c r="B60" s="96" t="s">
        <v>98</v>
      </c>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8"/>
      <c r="BI60">
        <f t="shared" si="0"/>
        <v>0</v>
      </c>
    </row>
    <row r="61" spans="2:61" ht="15" customHeight="1">
      <c r="B61" s="96" t="s">
        <v>99</v>
      </c>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8"/>
      <c r="BI61">
        <f t="shared" si="0"/>
        <v>0</v>
      </c>
    </row>
    <row r="62" spans="2:61" ht="15" customHeight="1">
      <c r="B62" s="96" t="s">
        <v>100</v>
      </c>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8"/>
      <c r="BI62">
        <f t="shared" si="0"/>
        <v>0</v>
      </c>
    </row>
    <row r="63" spans="2:61" ht="15" customHeight="1">
      <c r="B63" s="96" t="s">
        <v>101</v>
      </c>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8"/>
      <c r="BI63">
        <f t="shared" si="0"/>
        <v>0</v>
      </c>
    </row>
    <row r="64" spans="2:61" ht="15" customHeight="1">
      <c r="B64" s="96" t="s">
        <v>102</v>
      </c>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4"/>
      <c r="BC64" s="184"/>
      <c r="BD64" s="184"/>
      <c r="BE64" s="188"/>
      <c r="BI64">
        <f t="shared" si="0"/>
        <v>0</v>
      </c>
    </row>
    <row r="65" spans="2:61" ht="15" customHeight="1">
      <c r="B65" s="96" t="s">
        <v>103</v>
      </c>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8"/>
      <c r="BI65">
        <f t="shared" si="0"/>
        <v>0</v>
      </c>
    </row>
    <row r="66" spans="2:61" ht="15" customHeight="1" thickBot="1">
      <c r="B66" s="97" t="s">
        <v>104</v>
      </c>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4"/>
      <c r="BI66">
        <f t="shared" si="0"/>
        <v>0</v>
      </c>
    </row>
    <row r="67" spans="2:61" ht="15">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I67" s="99">
        <f>SUM(BI32:BI66)</f>
        <v>0</v>
      </c>
    </row>
    <row r="68" spans="2:61" ht="15">
      <c r="B68" s="192" t="str">
        <f>IF(BI67=0,"","Alerta: para las columnas tipo de fuente se selecciono Otra, verificar el comentario.")</f>
        <v/>
      </c>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row>
    <row r="69" spans="2:61" ht="15">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row>
    <row r="70" spans="2:61" ht="15"/>
    <row r="71" spans="2:61" ht="12" customHeight="1"/>
    <row r="72" spans="2:61" ht="17.25" customHeight="1"/>
  </sheetData>
  <sheetProtection algorithmName="SHA-512" hashValue="o99RdgvdWuFaXz9MNBrlgrzXz3m6G1G/80Piq3yATtSI1WJrbVYXbUSH9wWIOg7yQMIuAEqdgh89pAo/LY+vRQ==" saltValue="gXG1tGj+LEcelxmVzza0lQ==" spinCount="100000" sheet="1" objects="1" scenarios="1"/>
  <mergeCells count="583">
    <mergeCell ref="B68:BE68"/>
    <mergeCell ref="AR66:AU66"/>
    <mergeCell ref="AV66:AY66"/>
    <mergeCell ref="AZ66:BE66"/>
    <mergeCell ref="V66:X66"/>
    <mergeCell ref="Y66:AA66"/>
    <mergeCell ref="AB66:AE66"/>
    <mergeCell ref="AF66:AI66"/>
    <mergeCell ref="AJ66:AM66"/>
    <mergeCell ref="AN66:AQ66"/>
    <mergeCell ref="C66:E66"/>
    <mergeCell ref="F66:H66"/>
    <mergeCell ref="I66:K66"/>
    <mergeCell ref="L66:N66"/>
    <mergeCell ref="O66:R66"/>
    <mergeCell ref="S66:U66"/>
    <mergeCell ref="C65:E65"/>
    <mergeCell ref="F65:H65"/>
    <mergeCell ref="I65:K65"/>
    <mergeCell ref="L65:N65"/>
    <mergeCell ref="O65:R65"/>
    <mergeCell ref="S65:U65"/>
    <mergeCell ref="V65:X65"/>
    <mergeCell ref="Y65:AA65"/>
    <mergeCell ref="AB65:AE65"/>
    <mergeCell ref="AR65:AU65"/>
    <mergeCell ref="AV65:AY65"/>
    <mergeCell ref="AZ65:BE65"/>
    <mergeCell ref="AZ64:BE64"/>
    <mergeCell ref="AB64:AE64"/>
    <mergeCell ref="AF64:AI64"/>
    <mergeCell ref="AJ64:AM64"/>
    <mergeCell ref="AN64:AQ64"/>
    <mergeCell ref="AR64:AU64"/>
    <mergeCell ref="AV64:AY64"/>
    <mergeCell ref="AF65:AI65"/>
    <mergeCell ref="AJ65:AM65"/>
    <mergeCell ref="AN65:AQ65"/>
    <mergeCell ref="O62:R62"/>
    <mergeCell ref="S62:U62"/>
    <mergeCell ref="AV63:AY63"/>
    <mergeCell ref="AZ63:BE63"/>
    <mergeCell ref="C64:E64"/>
    <mergeCell ref="F64:H64"/>
    <mergeCell ref="I64:K64"/>
    <mergeCell ref="L64:N64"/>
    <mergeCell ref="O64:R64"/>
    <mergeCell ref="S64:U64"/>
    <mergeCell ref="V64:X64"/>
    <mergeCell ref="Y64:AA64"/>
    <mergeCell ref="Y63:AA63"/>
    <mergeCell ref="AB63:AE63"/>
    <mergeCell ref="AF63:AI63"/>
    <mergeCell ref="AJ63:AM63"/>
    <mergeCell ref="AN63:AQ63"/>
    <mergeCell ref="AR63:AU63"/>
    <mergeCell ref="I60:K60"/>
    <mergeCell ref="L60:N60"/>
    <mergeCell ref="O60:R60"/>
    <mergeCell ref="S60:U60"/>
    <mergeCell ref="AR62:AU62"/>
    <mergeCell ref="AV62:AY62"/>
    <mergeCell ref="AZ62:BE62"/>
    <mergeCell ref="C63:E63"/>
    <mergeCell ref="F63:H63"/>
    <mergeCell ref="I63:K63"/>
    <mergeCell ref="L63:N63"/>
    <mergeCell ref="O63:R63"/>
    <mergeCell ref="S63:U63"/>
    <mergeCell ref="V63:X63"/>
    <mergeCell ref="V62:X62"/>
    <mergeCell ref="Y62:AA62"/>
    <mergeCell ref="AB62:AE62"/>
    <mergeCell ref="AF62:AI62"/>
    <mergeCell ref="AJ62:AM62"/>
    <mergeCell ref="AN62:AQ62"/>
    <mergeCell ref="C62:E62"/>
    <mergeCell ref="F62:H62"/>
    <mergeCell ref="I62:K62"/>
    <mergeCell ref="L62:N62"/>
    <mergeCell ref="AF61:AI61"/>
    <mergeCell ref="AJ61:AM61"/>
    <mergeCell ref="AN61:AQ61"/>
    <mergeCell ref="AR61:AU61"/>
    <mergeCell ref="AV61:AY61"/>
    <mergeCell ref="AZ61:BE61"/>
    <mergeCell ref="AZ60:BE60"/>
    <mergeCell ref="C61:E61"/>
    <mergeCell ref="F61:H61"/>
    <mergeCell ref="I61:K61"/>
    <mergeCell ref="L61:N61"/>
    <mergeCell ref="O61:R61"/>
    <mergeCell ref="S61:U61"/>
    <mergeCell ref="V61:X61"/>
    <mergeCell ref="Y61:AA61"/>
    <mergeCell ref="AB61:AE61"/>
    <mergeCell ref="AB60:AE60"/>
    <mergeCell ref="AF60:AI60"/>
    <mergeCell ref="AJ60:AM60"/>
    <mergeCell ref="AN60:AQ60"/>
    <mergeCell ref="AR60:AU60"/>
    <mergeCell ref="AV60:AY60"/>
    <mergeCell ref="C60:E60"/>
    <mergeCell ref="F60:H60"/>
    <mergeCell ref="C58:E58"/>
    <mergeCell ref="F58:H58"/>
    <mergeCell ref="I58:K58"/>
    <mergeCell ref="L58:N58"/>
    <mergeCell ref="O58:R58"/>
    <mergeCell ref="AB59:AE59"/>
    <mergeCell ref="AF59:AI59"/>
    <mergeCell ref="AJ59:AM59"/>
    <mergeCell ref="AN59:AQ59"/>
    <mergeCell ref="AN56:AQ56"/>
    <mergeCell ref="AR56:AU56"/>
    <mergeCell ref="AV56:AY56"/>
    <mergeCell ref="C56:E56"/>
    <mergeCell ref="F56:H56"/>
    <mergeCell ref="I56:K56"/>
    <mergeCell ref="V60:X60"/>
    <mergeCell ref="Y60:AA60"/>
    <mergeCell ref="Y59:AA59"/>
    <mergeCell ref="AR58:AU58"/>
    <mergeCell ref="AV58:AY58"/>
    <mergeCell ref="C59:E59"/>
    <mergeCell ref="F59:H59"/>
    <mergeCell ref="I59:K59"/>
    <mergeCell ref="L59:N59"/>
    <mergeCell ref="O59:R59"/>
    <mergeCell ref="S59:U59"/>
    <mergeCell ref="V59:X59"/>
    <mergeCell ref="V58:X58"/>
    <mergeCell ref="Y58:AA58"/>
    <mergeCell ref="AB58:AE58"/>
    <mergeCell ref="AF58:AI58"/>
    <mergeCell ref="AJ58:AM58"/>
    <mergeCell ref="AN58:AQ58"/>
    <mergeCell ref="C57:E57"/>
    <mergeCell ref="F57:H57"/>
    <mergeCell ref="I57:K57"/>
    <mergeCell ref="L57:N57"/>
    <mergeCell ref="O57:R57"/>
    <mergeCell ref="S57:U57"/>
    <mergeCell ref="V57:X57"/>
    <mergeCell ref="Y57:AA57"/>
    <mergeCell ref="AB57:AE57"/>
    <mergeCell ref="AF57:AI57"/>
    <mergeCell ref="AJ57:AM57"/>
    <mergeCell ref="AN57:AQ57"/>
    <mergeCell ref="AR57:AU57"/>
    <mergeCell ref="S58:U58"/>
    <mergeCell ref="AV59:AY59"/>
    <mergeCell ref="AZ59:BE59"/>
    <mergeCell ref="AV57:AY57"/>
    <mergeCell ref="AZ57:BE57"/>
    <mergeCell ref="AZ58:BE58"/>
    <mergeCell ref="AR59:AU59"/>
    <mergeCell ref="L56:N56"/>
    <mergeCell ref="O56:R56"/>
    <mergeCell ref="S56:U56"/>
    <mergeCell ref="V56:X56"/>
    <mergeCell ref="Y56:AA56"/>
    <mergeCell ref="Y55:AA55"/>
    <mergeCell ref="AR54:AU54"/>
    <mergeCell ref="AV54:AY54"/>
    <mergeCell ref="AZ54:BE54"/>
    <mergeCell ref="AB54:AE54"/>
    <mergeCell ref="AF54:AI54"/>
    <mergeCell ref="AJ54:AM54"/>
    <mergeCell ref="AN54:AQ54"/>
    <mergeCell ref="AV55:AY55"/>
    <mergeCell ref="AZ55:BE55"/>
    <mergeCell ref="AB55:AE55"/>
    <mergeCell ref="AF55:AI55"/>
    <mergeCell ref="AJ55:AM55"/>
    <mergeCell ref="AN55:AQ55"/>
    <mergeCell ref="AR55:AU55"/>
    <mergeCell ref="AZ56:BE56"/>
    <mergeCell ref="AB56:AE56"/>
    <mergeCell ref="AF56:AI56"/>
    <mergeCell ref="AJ56:AM56"/>
    <mergeCell ref="V55:X55"/>
    <mergeCell ref="V54:X54"/>
    <mergeCell ref="Y54:AA54"/>
    <mergeCell ref="C54:E54"/>
    <mergeCell ref="F54:H54"/>
    <mergeCell ref="I54:K54"/>
    <mergeCell ref="L54:N54"/>
    <mergeCell ref="O54:R54"/>
    <mergeCell ref="S54:U54"/>
    <mergeCell ref="I52:K52"/>
    <mergeCell ref="L52:N52"/>
    <mergeCell ref="O52:R52"/>
    <mergeCell ref="S52:U52"/>
    <mergeCell ref="C55:E55"/>
    <mergeCell ref="F55:H55"/>
    <mergeCell ref="I55:K55"/>
    <mergeCell ref="L55:N55"/>
    <mergeCell ref="O55:R55"/>
    <mergeCell ref="S55:U55"/>
    <mergeCell ref="AF53:AI53"/>
    <mergeCell ref="AJ53:AM53"/>
    <mergeCell ref="AN53:AQ53"/>
    <mergeCell ref="AR53:AU53"/>
    <mergeCell ref="AV53:AY53"/>
    <mergeCell ref="AZ53:BE53"/>
    <mergeCell ref="AZ52:BE52"/>
    <mergeCell ref="C53:E53"/>
    <mergeCell ref="F53:H53"/>
    <mergeCell ref="I53:K53"/>
    <mergeCell ref="L53:N53"/>
    <mergeCell ref="O53:R53"/>
    <mergeCell ref="S53:U53"/>
    <mergeCell ref="V53:X53"/>
    <mergeCell ref="Y53:AA53"/>
    <mergeCell ref="AB53:AE53"/>
    <mergeCell ref="AB52:AE52"/>
    <mergeCell ref="AF52:AI52"/>
    <mergeCell ref="AJ52:AM52"/>
    <mergeCell ref="AN52:AQ52"/>
    <mergeCell ref="AR52:AU52"/>
    <mergeCell ref="AV52:AY52"/>
    <mergeCell ref="C52:E52"/>
    <mergeCell ref="F52:H52"/>
    <mergeCell ref="C50:E50"/>
    <mergeCell ref="F50:H50"/>
    <mergeCell ref="I50:K50"/>
    <mergeCell ref="L50:N50"/>
    <mergeCell ref="O50:R50"/>
    <mergeCell ref="AB51:AE51"/>
    <mergeCell ref="AF51:AI51"/>
    <mergeCell ref="AJ51:AM51"/>
    <mergeCell ref="AN51:AQ51"/>
    <mergeCell ref="AN48:AQ48"/>
    <mergeCell ref="AR48:AU48"/>
    <mergeCell ref="AV48:AY48"/>
    <mergeCell ref="C48:E48"/>
    <mergeCell ref="F48:H48"/>
    <mergeCell ref="I48:K48"/>
    <mergeCell ref="V52:X52"/>
    <mergeCell ref="Y52:AA52"/>
    <mergeCell ref="Y51:AA51"/>
    <mergeCell ref="AR50:AU50"/>
    <mergeCell ref="AV50:AY50"/>
    <mergeCell ref="C51:E51"/>
    <mergeCell ref="F51:H51"/>
    <mergeCell ref="I51:K51"/>
    <mergeCell ref="L51:N51"/>
    <mergeCell ref="O51:R51"/>
    <mergeCell ref="S51:U51"/>
    <mergeCell ref="V51:X51"/>
    <mergeCell ref="V50:X50"/>
    <mergeCell ref="Y50:AA50"/>
    <mergeCell ref="AB50:AE50"/>
    <mergeCell ref="AF50:AI50"/>
    <mergeCell ref="AJ50:AM50"/>
    <mergeCell ref="AN50:AQ50"/>
    <mergeCell ref="C49:E49"/>
    <mergeCell ref="F49:H49"/>
    <mergeCell ref="I49:K49"/>
    <mergeCell ref="L49:N49"/>
    <mergeCell ref="O49:R49"/>
    <mergeCell ref="S49:U49"/>
    <mergeCell ref="V49:X49"/>
    <mergeCell ref="Y49:AA49"/>
    <mergeCell ref="AB49:AE49"/>
    <mergeCell ref="AF49:AI49"/>
    <mergeCell ref="AJ49:AM49"/>
    <mergeCell ref="AN49:AQ49"/>
    <mergeCell ref="AR49:AU49"/>
    <mergeCell ref="S50:U50"/>
    <mergeCell ref="AV51:AY51"/>
    <mergeCell ref="AZ51:BE51"/>
    <mergeCell ref="AV49:AY49"/>
    <mergeCell ref="AZ49:BE49"/>
    <mergeCell ref="AZ50:BE50"/>
    <mergeCell ref="AR51:AU51"/>
    <mergeCell ref="L48:N48"/>
    <mergeCell ref="O48:R48"/>
    <mergeCell ref="S48:U48"/>
    <mergeCell ref="V48:X48"/>
    <mergeCell ref="Y48:AA48"/>
    <mergeCell ref="Y47:AA47"/>
    <mergeCell ref="AR46:AU46"/>
    <mergeCell ref="AV46:AY46"/>
    <mergeCell ref="AZ46:BE46"/>
    <mergeCell ref="AB46:AE46"/>
    <mergeCell ref="AF46:AI46"/>
    <mergeCell ref="AJ46:AM46"/>
    <mergeCell ref="AN46:AQ46"/>
    <mergeCell ref="AV47:AY47"/>
    <mergeCell ref="AZ47:BE47"/>
    <mergeCell ref="AB47:AE47"/>
    <mergeCell ref="AF47:AI47"/>
    <mergeCell ref="AJ47:AM47"/>
    <mergeCell ref="AN47:AQ47"/>
    <mergeCell ref="AR47:AU47"/>
    <mergeCell ref="AZ48:BE48"/>
    <mergeCell ref="AB48:AE48"/>
    <mergeCell ref="AF48:AI48"/>
    <mergeCell ref="AJ48:AM48"/>
    <mergeCell ref="V47:X47"/>
    <mergeCell ref="V46:X46"/>
    <mergeCell ref="Y46:AA46"/>
    <mergeCell ref="C46:E46"/>
    <mergeCell ref="F46:H46"/>
    <mergeCell ref="I46:K46"/>
    <mergeCell ref="L46:N46"/>
    <mergeCell ref="O46:R46"/>
    <mergeCell ref="S46:U46"/>
    <mergeCell ref="I44:K44"/>
    <mergeCell ref="L44:N44"/>
    <mergeCell ref="O44:R44"/>
    <mergeCell ref="S44:U44"/>
    <mergeCell ref="C47:E47"/>
    <mergeCell ref="F47:H47"/>
    <mergeCell ref="I47:K47"/>
    <mergeCell ref="L47:N47"/>
    <mergeCell ref="O47:R47"/>
    <mergeCell ref="S47:U47"/>
    <mergeCell ref="AF45:AI45"/>
    <mergeCell ref="AJ45:AM45"/>
    <mergeCell ref="AN45:AQ45"/>
    <mergeCell ref="AR45:AU45"/>
    <mergeCell ref="AV45:AY45"/>
    <mergeCell ref="AZ45:BE45"/>
    <mergeCell ref="AZ44:BE44"/>
    <mergeCell ref="C45:E45"/>
    <mergeCell ref="F45:H45"/>
    <mergeCell ref="I45:K45"/>
    <mergeCell ref="L45:N45"/>
    <mergeCell ref="O45:R45"/>
    <mergeCell ref="S45:U45"/>
    <mergeCell ref="V45:X45"/>
    <mergeCell ref="Y45:AA45"/>
    <mergeCell ref="AB45:AE45"/>
    <mergeCell ref="AB44:AE44"/>
    <mergeCell ref="AF44:AI44"/>
    <mergeCell ref="AJ44:AM44"/>
    <mergeCell ref="AN44:AQ44"/>
    <mergeCell ref="AR44:AU44"/>
    <mergeCell ref="AV44:AY44"/>
    <mergeCell ref="C44:E44"/>
    <mergeCell ref="F44:H44"/>
    <mergeCell ref="C42:E42"/>
    <mergeCell ref="F42:H42"/>
    <mergeCell ref="I42:K42"/>
    <mergeCell ref="L42:N42"/>
    <mergeCell ref="O42:R42"/>
    <mergeCell ref="AB43:AE43"/>
    <mergeCell ref="AF43:AI43"/>
    <mergeCell ref="AJ43:AM43"/>
    <mergeCell ref="AN43:AQ43"/>
    <mergeCell ref="AN40:AQ40"/>
    <mergeCell ref="AR40:AU40"/>
    <mergeCell ref="AV40:AY40"/>
    <mergeCell ref="C40:E40"/>
    <mergeCell ref="F40:H40"/>
    <mergeCell ref="I40:K40"/>
    <mergeCell ref="V44:X44"/>
    <mergeCell ref="Y44:AA44"/>
    <mergeCell ref="Y43:AA43"/>
    <mergeCell ref="AR42:AU42"/>
    <mergeCell ref="AV42:AY42"/>
    <mergeCell ref="C43:E43"/>
    <mergeCell ref="F43:H43"/>
    <mergeCell ref="I43:K43"/>
    <mergeCell ref="L43:N43"/>
    <mergeCell ref="O43:R43"/>
    <mergeCell ref="S43:U43"/>
    <mergeCell ref="V43:X43"/>
    <mergeCell ref="V42:X42"/>
    <mergeCell ref="Y42:AA42"/>
    <mergeCell ref="AB42:AE42"/>
    <mergeCell ref="AF42:AI42"/>
    <mergeCell ref="AJ42:AM42"/>
    <mergeCell ref="AN42:AQ42"/>
    <mergeCell ref="C41:E41"/>
    <mergeCell ref="F41:H41"/>
    <mergeCell ref="I41:K41"/>
    <mergeCell ref="L41:N41"/>
    <mergeCell ref="O41:R41"/>
    <mergeCell ref="S41:U41"/>
    <mergeCell ref="V41:X41"/>
    <mergeCell ref="Y41:AA41"/>
    <mergeCell ref="AB41:AE41"/>
    <mergeCell ref="AF41:AI41"/>
    <mergeCell ref="AJ41:AM41"/>
    <mergeCell ref="AN41:AQ41"/>
    <mergeCell ref="AR41:AU41"/>
    <mergeCell ref="S42:U42"/>
    <mergeCell ref="AV43:AY43"/>
    <mergeCell ref="AZ43:BE43"/>
    <mergeCell ref="AV41:AY41"/>
    <mergeCell ref="AZ41:BE41"/>
    <mergeCell ref="AZ42:BE42"/>
    <mergeCell ref="AR43:AU43"/>
    <mergeCell ref="L40:N40"/>
    <mergeCell ref="O40:R40"/>
    <mergeCell ref="S40:U40"/>
    <mergeCell ref="V40:X40"/>
    <mergeCell ref="Y40:AA40"/>
    <mergeCell ref="Y39:AA39"/>
    <mergeCell ref="AR38:AU38"/>
    <mergeCell ref="AV38:AY38"/>
    <mergeCell ref="AZ38:BE38"/>
    <mergeCell ref="AB38:AE38"/>
    <mergeCell ref="AF38:AI38"/>
    <mergeCell ref="AJ38:AM38"/>
    <mergeCell ref="AN38:AQ38"/>
    <mergeCell ref="AV39:AY39"/>
    <mergeCell ref="AZ39:BE39"/>
    <mergeCell ref="AB39:AE39"/>
    <mergeCell ref="AF39:AI39"/>
    <mergeCell ref="AJ39:AM39"/>
    <mergeCell ref="AN39:AQ39"/>
    <mergeCell ref="AR39:AU39"/>
    <mergeCell ref="AZ40:BE40"/>
    <mergeCell ref="AB40:AE40"/>
    <mergeCell ref="AF40:AI40"/>
    <mergeCell ref="AJ40:AM40"/>
    <mergeCell ref="V39:X39"/>
    <mergeCell ref="V38:X38"/>
    <mergeCell ref="Y38:AA38"/>
    <mergeCell ref="C38:E38"/>
    <mergeCell ref="F38:H38"/>
    <mergeCell ref="I38:K38"/>
    <mergeCell ref="L38:N38"/>
    <mergeCell ref="O38:R38"/>
    <mergeCell ref="S38:U38"/>
    <mergeCell ref="I36:K36"/>
    <mergeCell ref="L36:N36"/>
    <mergeCell ref="O36:R36"/>
    <mergeCell ref="S36:U36"/>
    <mergeCell ref="C39:E39"/>
    <mergeCell ref="F39:H39"/>
    <mergeCell ref="I39:K39"/>
    <mergeCell ref="L39:N39"/>
    <mergeCell ref="O39:R39"/>
    <mergeCell ref="S39:U39"/>
    <mergeCell ref="AF37:AI37"/>
    <mergeCell ref="AJ37:AM37"/>
    <mergeCell ref="AN37:AQ37"/>
    <mergeCell ref="AR37:AU37"/>
    <mergeCell ref="AV37:AY37"/>
    <mergeCell ref="AZ37:BE37"/>
    <mergeCell ref="AZ36:BE36"/>
    <mergeCell ref="C37:E37"/>
    <mergeCell ref="F37:H37"/>
    <mergeCell ref="I37:K37"/>
    <mergeCell ref="L37:N37"/>
    <mergeCell ref="O37:R37"/>
    <mergeCell ref="S37:U37"/>
    <mergeCell ref="V37:X37"/>
    <mergeCell ref="Y37:AA37"/>
    <mergeCell ref="AB37:AE37"/>
    <mergeCell ref="AB36:AE36"/>
    <mergeCell ref="AF36:AI36"/>
    <mergeCell ref="AJ36:AM36"/>
    <mergeCell ref="AN36:AQ36"/>
    <mergeCell ref="AR36:AU36"/>
    <mergeCell ref="AV36:AY36"/>
    <mergeCell ref="C36:E36"/>
    <mergeCell ref="F36:H36"/>
    <mergeCell ref="V36:X36"/>
    <mergeCell ref="Y36:AA36"/>
    <mergeCell ref="Y35:AA35"/>
    <mergeCell ref="AR34:AU34"/>
    <mergeCell ref="AV34:AY34"/>
    <mergeCell ref="AZ34:BE34"/>
    <mergeCell ref="C35:E35"/>
    <mergeCell ref="F35:H35"/>
    <mergeCell ref="I35:K35"/>
    <mergeCell ref="L35:N35"/>
    <mergeCell ref="O35:R35"/>
    <mergeCell ref="S35:U35"/>
    <mergeCell ref="V35:X35"/>
    <mergeCell ref="V34:X34"/>
    <mergeCell ref="Y34:AA34"/>
    <mergeCell ref="AB34:AE34"/>
    <mergeCell ref="AF34:AI34"/>
    <mergeCell ref="AJ34:AM34"/>
    <mergeCell ref="AN34:AQ34"/>
    <mergeCell ref="C34:E34"/>
    <mergeCell ref="F34:H34"/>
    <mergeCell ref="I34:K34"/>
    <mergeCell ref="L34:N34"/>
    <mergeCell ref="O34:R34"/>
    <mergeCell ref="AB32:AE32"/>
    <mergeCell ref="AF32:AI32"/>
    <mergeCell ref="AJ32:AM32"/>
    <mergeCell ref="AN32:AQ32"/>
    <mergeCell ref="AR32:AU32"/>
    <mergeCell ref="AV32:AY32"/>
    <mergeCell ref="S34:U34"/>
    <mergeCell ref="AV35:AY35"/>
    <mergeCell ref="AZ35:BE35"/>
    <mergeCell ref="AF33:AI33"/>
    <mergeCell ref="AJ33:AM33"/>
    <mergeCell ref="AN33:AQ33"/>
    <mergeCell ref="AR33:AU33"/>
    <mergeCell ref="AV33:AY33"/>
    <mergeCell ref="AZ33:BE33"/>
    <mergeCell ref="AB35:AE35"/>
    <mergeCell ref="AF35:AI35"/>
    <mergeCell ref="AJ35:AM35"/>
    <mergeCell ref="AN35:AQ35"/>
    <mergeCell ref="AR35:AU35"/>
    <mergeCell ref="C33:E33"/>
    <mergeCell ref="F33:H33"/>
    <mergeCell ref="I33:K33"/>
    <mergeCell ref="L33:N33"/>
    <mergeCell ref="O33:R33"/>
    <mergeCell ref="S33:U33"/>
    <mergeCell ref="V33:X33"/>
    <mergeCell ref="Y33:AA33"/>
    <mergeCell ref="AB33:AE33"/>
    <mergeCell ref="AV31:AY31"/>
    <mergeCell ref="AZ31:BE31"/>
    <mergeCell ref="C32:E32"/>
    <mergeCell ref="F32:H32"/>
    <mergeCell ref="I32:K32"/>
    <mergeCell ref="L32:N32"/>
    <mergeCell ref="O32:R32"/>
    <mergeCell ref="S32:U32"/>
    <mergeCell ref="V32:X32"/>
    <mergeCell ref="Y32:AA32"/>
    <mergeCell ref="Y31:AA31"/>
    <mergeCell ref="AB31:AE31"/>
    <mergeCell ref="AF31:AI31"/>
    <mergeCell ref="AJ31:AM31"/>
    <mergeCell ref="AN31:AQ31"/>
    <mergeCell ref="AR31:AU31"/>
    <mergeCell ref="C31:E31"/>
    <mergeCell ref="F31:H31"/>
    <mergeCell ref="I31:K31"/>
    <mergeCell ref="L31:N31"/>
    <mergeCell ref="O31:R31"/>
    <mergeCell ref="S31:U31"/>
    <mergeCell ref="V31:X31"/>
    <mergeCell ref="AZ32:BE32"/>
    <mergeCell ref="V28:X30"/>
    <mergeCell ref="Y28:AA30"/>
    <mergeCell ref="D24:BE24"/>
    <mergeCell ref="E25:BE25"/>
    <mergeCell ref="C26:BE26"/>
    <mergeCell ref="B28:B30"/>
    <mergeCell ref="C28:E30"/>
    <mergeCell ref="F28:H30"/>
    <mergeCell ref="I28:K30"/>
    <mergeCell ref="L28:N30"/>
    <mergeCell ref="O28:R30"/>
    <mergeCell ref="S28:U30"/>
    <mergeCell ref="AN30:AQ30"/>
    <mergeCell ref="AR30:AU30"/>
    <mergeCell ref="AV30:AY30"/>
    <mergeCell ref="AB28:BE28"/>
    <mergeCell ref="AB29:AI29"/>
    <mergeCell ref="AJ29:AQ29"/>
    <mergeCell ref="AR29:AY29"/>
    <mergeCell ref="AZ29:BE30"/>
    <mergeCell ref="AB30:AE30"/>
    <mergeCell ref="AF30:AI30"/>
    <mergeCell ref="AJ30:AM30"/>
    <mergeCell ref="C20:BE20"/>
    <mergeCell ref="C21:BE21"/>
    <mergeCell ref="D22:BE22"/>
    <mergeCell ref="D23:BE23"/>
    <mergeCell ref="B12:BE12"/>
    <mergeCell ref="B13:BE13"/>
    <mergeCell ref="C14:BE14"/>
    <mergeCell ref="C15:BE15"/>
    <mergeCell ref="C16:BE16"/>
    <mergeCell ref="C17:BE17"/>
    <mergeCell ref="B1:BE1"/>
    <mergeCell ref="B3:BE3"/>
    <mergeCell ref="B5:BE5"/>
    <mergeCell ref="B7:BE7"/>
    <mergeCell ref="BB9:BE9"/>
    <mergeCell ref="B10:L10"/>
    <mergeCell ref="N10:O10"/>
    <mergeCell ref="C18:BE18"/>
    <mergeCell ref="C19:BE19"/>
  </mergeCells>
  <dataValidations count="1">
    <dataValidation type="list" allowBlank="1" showInputMessage="1" showErrorMessage="1" sqref="AF31:AI66 AV31:AY66 AN31:AQ66" xr:uid="{365E8941-9FBE-4425-A3DB-A382A5536BEE}">
      <formula1>$BH$32:$BH$41</formula1>
    </dataValidation>
  </dataValidations>
  <hyperlinks>
    <hyperlink ref="BB9:BE9" location="Índice!B15" display="Índice" xr:uid="{F416203E-73F8-4244-AEDC-A35F07D5EE8C}"/>
    <hyperlink ref="V31" r:id="rId1" xr:uid="{9E9C1B0A-420F-42C4-9B96-B794553FF8D3}"/>
  </hyperlinks>
  <printOptions horizontalCentered="1" verticalCentered="1"/>
  <pageMargins left="0.70866141732283472" right="0.70866141732283472" top="0.74803149606299213" bottom="0.74803149606299213" header="0.31496062992125984" footer="0.31496062992125984"/>
  <pageSetup scale="75" orientation="portrait" r:id="rId2"/>
  <headerFooter>
    <oddHeader>&amp;CMódulo 1 Sección VI
Participantes</oddHeader>
    <oddFooter>&amp;LCenso Nacional de Gobiernos Estatales 2023&amp;R&amp;P de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1BA73-E251-4951-94C8-6DE96695614B}">
  <dimension ref="A1:BY551"/>
  <sheetViews>
    <sheetView showGridLines="0" zoomScaleNormal="100" workbookViewId="0"/>
  </sheetViews>
  <sheetFormatPr baseColWidth="10" defaultColWidth="0" defaultRowHeight="12" customHeight="1" zeroHeight="1"/>
  <cols>
    <col min="1" max="1" width="5.7109375" style="122" customWidth="1"/>
    <col min="2" max="30" width="3.7109375" customWidth="1"/>
    <col min="31" max="31" width="5.7109375" customWidth="1"/>
    <col min="32" max="32" width="1.7109375" style="78" hidden="1" customWidth="1"/>
    <col min="33" max="34" width="6.42578125" hidden="1" customWidth="1"/>
    <col min="35" max="16384" width="3.7109375" hidden="1"/>
  </cols>
  <sheetData>
    <row r="1" spans="1:34" ht="173.25" customHeight="1">
      <c r="A1" s="44"/>
      <c r="B1" s="126" t="s">
        <v>0</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row>
    <row r="2" spans="1:34" ht="15" customHeight="1">
      <c r="A2" s="44"/>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4" ht="45" customHeight="1">
      <c r="A3" s="44"/>
      <c r="B3" s="128" t="s">
        <v>1</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4" ht="15" customHeight="1">
      <c r="A4" s="44"/>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4" ht="45" customHeight="1">
      <c r="A5" s="44"/>
      <c r="B5" s="128" t="s">
        <v>406</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row>
    <row r="6" spans="1:34" ht="15" customHeight="1">
      <c r="A6" s="44"/>
      <c r="B6" s="2"/>
      <c r="C6" s="1"/>
      <c r="D6" s="1"/>
      <c r="E6" s="1"/>
      <c r="F6" s="1"/>
      <c r="G6" s="1"/>
      <c r="H6" s="1"/>
      <c r="I6" s="1"/>
      <c r="J6" s="1"/>
      <c r="K6" s="1"/>
      <c r="L6" s="1"/>
      <c r="M6" s="1"/>
      <c r="N6" s="2"/>
      <c r="O6" s="1"/>
      <c r="P6" s="1"/>
      <c r="Q6" s="1"/>
      <c r="R6" s="1"/>
      <c r="S6" s="1"/>
      <c r="T6" s="1"/>
      <c r="U6" s="1"/>
      <c r="V6" s="1"/>
      <c r="W6" s="1"/>
      <c r="X6" s="1"/>
      <c r="Y6" s="1"/>
      <c r="Z6" s="1"/>
      <c r="AA6" s="1"/>
      <c r="AB6" s="1"/>
      <c r="AC6" s="1"/>
      <c r="AD6" s="1"/>
    </row>
    <row r="7" spans="1:34" ht="15" customHeight="1" thickBot="1">
      <c r="A7" s="44"/>
      <c r="B7" s="2" t="s">
        <v>3</v>
      </c>
      <c r="C7" s="1"/>
      <c r="D7" s="1"/>
      <c r="E7" s="1"/>
      <c r="F7" s="1"/>
      <c r="G7" s="1"/>
      <c r="H7" s="1"/>
      <c r="I7" s="1"/>
      <c r="J7" s="1"/>
      <c r="K7" s="1"/>
      <c r="L7" s="1"/>
      <c r="M7" s="1"/>
      <c r="N7" s="2" t="s">
        <v>4</v>
      </c>
      <c r="O7" s="1"/>
      <c r="P7" s="1"/>
      <c r="Q7" s="1"/>
      <c r="R7" s="1"/>
      <c r="S7" s="1"/>
      <c r="T7" s="1"/>
      <c r="U7" s="1"/>
      <c r="V7" s="1"/>
      <c r="W7" s="1"/>
      <c r="X7" s="1"/>
      <c r="Y7" s="1"/>
      <c r="Z7" s="1"/>
      <c r="AA7" s="204" t="s">
        <v>2</v>
      </c>
      <c r="AB7" s="204"/>
      <c r="AC7" s="204"/>
      <c r="AD7" s="204"/>
    </row>
    <row r="8" spans="1:34" ht="15" customHeight="1" thickBot="1">
      <c r="A8" s="44"/>
      <c r="B8" s="130" t="str">
        <f>IF(Presentación!B10="","",Presentación!B10)</f>
        <v>Tabasco</v>
      </c>
      <c r="C8" s="131"/>
      <c r="D8" s="131"/>
      <c r="E8" s="131"/>
      <c r="F8" s="131"/>
      <c r="G8" s="131"/>
      <c r="H8" s="131"/>
      <c r="I8" s="131"/>
      <c r="J8" s="131"/>
      <c r="K8" s="131"/>
      <c r="L8" s="132"/>
      <c r="M8" s="1"/>
      <c r="N8" s="130" t="str">
        <f>IF(Presentación!N10="","",Presentación!N10)</f>
        <v>227</v>
      </c>
      <c r="O8" s="132"/>
      <c r="P8" s="3"/>
      <c r="Q8" s="3"/>
      <c r="R8" s="3"/>
      <c r="S8" s="3"/>
      <c r="T8" s="3"/>
      <c r="U8" s="3"/>
      <c r="V8" s="3"/>
      <c r="W8" s="3"/>
      <c r="X8" s="3"/>
      <c r="Y8" s="3"/>
      <c r="Z8" s="3"/>
      <c r="AA8" s="3"/>
      <c r="AB8" s="3"/>
      <c r="AC8" s="3"/>
      <c r="AD8" s="3"/>
    </row>
    <row r="9" spans="1:34" ht="15" customHeight="1" thickBo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row>
    <row r="10" spans="1:34" ht="15" customHeight="1" thickBot="1">
      <c r="A10" s="100" t="s">
        <v>347</v>
      </c>
      <c r="B10" s="210" t="s">
        <v>409</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2"/>
    </row>
    <row r="11" spans="1:34" ht="15" customHeight="1">
      <c r="A11" s="44"/>
      <c r="B11" s="207" t="s">
        <v>105</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9"/>
      <c r="AG11" t="s">
        <v>645</v>
      </c>
    </row>
    <row r="12" spans="1:34" ht="24" customHeight="1">
      <c r="A12" s="101"/>
      <c r="B12" s="102"/>
      <c r="C12" s="205" t="s">
        <v>121</v>
      </c>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6"/>
      <c r="AH12" t="s">
        <v>646</v>
      </c>
    </row>
    <row r="13" spans="1:34" ht="24" customHeight="1">
      <c r="A13" s="44"/>
      <c r="B13" s="102"/>
      <c r="C13" s="205" t="s">
        <v>254</v>
      </c>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4"/>
    </row>
    <row r="14" spans="1:34" ht="24" customHeight="1">
      <c r="A14" s="44"/>
      <c r="B14" s="102"/>
      <c r="C14" s="205" t="s">
        <v>577</v>
      </c>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4"/>
    </row>
    <row r="15" spans="1:34" ht="36" customHeight="1">
      <c r="A15" s="44"/>
      <c r="B15" s="102"/>
      <c r="C15" s="165" t="s">
        <v>255</v>
      </c>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6"/>
    </row>
    <row r="16" spans="1:34" ht="48" customHeight="1">
      <c r="A16" s="44"/>
      <c r="B16" s="102"/>
      <c r="C16" s="165" t="s">
        <v>256</v>
      </c>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6"/>
    </row>
    <row r="17" spans="1:30" ht="15" customHeight="1">
      <c r="A17" s="44"/>
      <c r="B17" s="104"/>
      <c r="C17" s="176" t="s">
        <v>422</v>
      </c>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7"/>
    </row>
    <row r="18" spans="1:30" ht="15" customHeight="1">
      <c r="A18" s="44"/>
      <c r="B18" s="207" t="s">
        <v>106</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9"/>
    </row>
    <row r="19" spans="1:30" ht="72" customHeight="1">
      <c r="A19" s="44"/>
      <c r="B19" s="105"/>
      <c r="C19" s="165" t="s">
        <v>404</v>
      </c>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6"/>
    </row>
    <row r="20" spans="1:30" ht="36" customHeight="1">
      <c r="A20" s="44"/>
      <c r="B20" s="105"/>
      <c r="C20" s="106"/>
      <c r="D20" s="205" t="s">
        <v>107</v>
      </c>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6"/>
    </row>
    <row r="21" spans="1:30" ht="24" customHeight="1">
      <c r="A21" s="44"/>
      <c r="B21" s="105"/>
      <c r="C21" s="106"/>
      <c r="D21" s="205" t="s">
        <v>108</v>
      </c>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6"/>
    </row>
    <row r="22" spans="1:30" ht="36" customHeight="1">
      <c r="A22" s="44"/>
      <c r="B22" s="105"/>
      <c r="C22" s="106"/>
      <c r="D22" s="205" t="s">
        <v>109</v>
      </c>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6"/>
    </row>
    <row r="23" spans="1:30" ht="36" customHeight="1">
      <c r="A23" s="44"/>
      <c r="B23" s="105"/>
      <c r="C23" s="106"/>
      <c r="D23" s="205" t="s">
        <v>110</v>
      </c>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6"/>
    </row>
    <row r="24" spans="1:30" ht="24" customHeight="1">
      <c r="A24" s="44"/>
      <c r="B24" s="105"/>
      <c r="C24" s="106"/>
      <c r="D24" s="205" t="s">
        <v>111</v>
      </c>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6"/>
    </row>
    <row r="25" spans="1:30" ht="24" customHeight="1">
      <c r="A25" s="44"/>
      <c r="B25" s="105"/>
      <c r="C25" s="165" t="s">
        <v>257</v>
      </c>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6"/>
    </row>
    <row r="26" spans="1:30" ht="24" customHeight="1">
      <c r="A26" s="44"/>
      <c r="B26" s="105"/>
      <c r="C26" s="84"/>
      <c r="D26" s="205" t="s">
        <v>112</v>
      </c>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6"/>
    </row>
    <row r="27" spans="1:30" ht="24" customHeight="1">
      <c r="A27" s="44"/>
      <c r="B27" s="105"/>
      <c r="C27" s="84"/>
      <c r="D27" s="205" t="s">
        <v>113</v>
      </c>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6"/>
    </row>
    <row r="28" spans="1:30" ht="24" customHeight="1">
      <c r="A28" s="44"/>
      <c r="B28" s="105"/>
      <c r="C28" s="84"/>
      <c r="D28" s="205" t="s">
        <v>114</v>
      </c>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6"/>
    </row>
    <row r="29" spans="1:30" ht="24" customHeight="1">
      <c r="A29" s="44"/>
      <c r="B29" s="105"/>
      <c r="C29" s="84"/>
      <c r="D29" s="205" t="s">
        <v>115</v>
      </c>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6"/>
    </row>
    <row r="30" spans="1:30" ht="15" customHeight="1">
      <c r="A30" s="44"/>
      <c r="B30" s="105"/>
      <c r="C30" s="84"/>
      <c r="D30" s="205" t="s">
        <v>116</v>
      </c>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6"/>
    </row>
    <row r="31" spans="1:30" ht="36" customHeight="1">
      <c r="A31" s="44"/>
      <c r="B31" s="105"/>
      <c r="C31" s="165" t="s">
        <v>117</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6"/>
    </row>
    <row r="32" spans="1:30" ht="24" customHeight="1">
      <c r="A32" s="44"/>
      <c r="B32" s="105"/>
      <c r="C32" s="165" t="s">
        <v>118</v>
      </c>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6"/>
    </row>
    <row r="33" spans="1:34" ht="24" customHeight="1">
      <c r="A33" s="44"/>
      <c r="B33" s="105"/>
      <c r="C33" s="106"/>
      <c r="D33" s="167" t="s">
        <v>258</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8"/>
    </row>
    <row r="34" spans="1:34" ht="24" customHeight="1">
      <c r="A34" s="44"/>
      <c r="B34" s="105"/>
      <c r="C34" s="106"/>
      <c r="D34" s="217" t="s">
        <v>259</v>
      </c>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8"/>
    </row>
    <row r="35" spans="1:34" ht="24" customHeight="1">
      <c r="A35" s="44"/>
      <c r="B35" s="105"/>
      <c r="C35" s="106"/>
      <c r="D35" s="167" t="s">
        <v>260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4" ht="36" customHeight="1">
      <c r="A36" s="44"/>
      <c r="B36" s="105"/>
      <c r="C36" s="106"/>
      <c r="D36" s="205" t="s">
        <v>261</v>
      </c>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6"/>
    </row>
    <row r="37" spans="1:34" ht="24" customHeight="1">
      <c r="A37" s="44"/>
      <c r="B37" s="105"/>
      <c r="C37" s="106"/>
      <c r="D37" s="167" t="s">
        <v>262</v>
      </c>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8"/>
    </row>
    <row r="38" spans="1:34" ht="24" customHeight="1">
      <c r="A38" s="44"/>
      <c r="B38" s="105"/>
      <c r="C38" s="106"/>
      <c r="D38" s="167" t="s">
        <v>263</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8"/>
    </row>
    <row r="39" spans="1:34" ht="24" customHeight="1">
      <c r="A39" s="44"/>
      <c r="B39" s="105"/>
      <c r="C39" s="106"/>
      <c r="D39" s="167" t="s">
        <v>119</v>
      </c>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8"/>
    </row>
    <row r="40" spans="1:34" ht="24" customHeight="1">
      <c r="A40" s="44"/>
      <c r="B40" s="105"/>
      <c r="C40" s="106"/>
      <c r="D40" s="167" t="s">
        <v>120</v>
      </c>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8"/>
    </row>
    <row r="41" spans="1:34" ht="24" customHeight="1">
      <c r="A41" s="44"/>
      <c r="B41" s="105"/>
      <c r="C41" s="106"/>
      <c r="D41" s="167" t="s">
        <v>264</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8"/>
    </row>
    <row r="42" spans="1:34" ht="36" customHeight="1">
      <c r="A42" s="44"/>
      <c r="B42" s="104"/>
      <c r="C42" s="215" t="s">
        <v>423</v>
      </c>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6"/>
    </row>
    <row r="43" spans="1:34" ht="1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4" ht="24" customHeight="1">
      <c r="A44" s="107" t="s">
        <v>410</v>
      </c>
      <c r="B44" s="219" t="s">
        <v>232</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G44" s="3" t="s">
        <v>647</v>
      </c>
      <c r="AH44" s="3" t="s">
        <v>648</v>
      </c>
    </row>
    <row r="45" spans="1:34" ht="15" customHeight="1">
      <c r="A45" s="47"/>
      <c r="B45" s="16"/>
      <c r="C45" s="220" t="s">
        <v>122</v>
      </c>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G45" s="3">
        <f>COUNTBLANK(C47)+COUNTBLANK(I47)+COUNTBLANK(T47)</f>
        <v>3</v>
      </c>
      <c r="AH45" s="3">
        <v>3</v>
      </c>
    </row>
    <row r="46" spans="1:34" ht="15" customHeight="1" thickBot="1">
      <c r="A46" s="47"/>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G46" s="3" t="s">
        <v>649</v>
      </c>
      <c r="AH46" s="3"/>
    </row>
    <row r="47" spans="1:34" ht="15" customHeight="1" thickBot="1">
      <c r="A47" s="47"/>
      <c r="B47" s="16"/>
      <c r="C47" s="123"/>
      <c r="D47" s="3" t="s">
        <v>123</v>
      </c>
      <c r="E47" s="16"/>
      <c r="F47" s="16"/>
      <c r="G47" s="16"/>
      <c r="H47" s="16"/>
      <c r="I47" s="123"/>
      <c r="J47" s="3" t="s">
        <v>124</v>
      </c>
      <c r="K47" s="16"/>
      <c r="L47" s="16"/>
      <c r="M47" s="16"/>
      <c r="N47" s="16"/>
      <c r="O47" s="16"/>
      <c r="P47" s="16"/>
      <c r="Q47" s="16"/>
      <c r="R47" s="16"/>
      <c r="S47" s="16"/>
      <c r="T47" s="123"/>
      <c r="U47" s="3" t="s">
        <v>265</v>
      </c>
      <c r="V47" s="16"/>
      <c r="W47" s="16"/>
      <c r="X47" s="16"/>
      <c r="Y47" s="16"/>
      <c r="Z47" s="16"/>
      <c r="AA47" s="16"/>
      <c r="AB47" s="16"/>
      <c r="AC47" s="16"/>
      <c r="AD47" s="16"/>
      <c r="AG47" s="3">
        <f>IF(AG45=AH45,0,IF(SUM(COUNTA(C47,I47,T47)=1),0,1))</f>
        <v>0</v>
      </c>
      <c r="AH47" s="3"/>
    </row>
    <row r="48" spans="1:34" ht="15" customHeight="1">
      <c r="A48" s="47"/>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row>
    <row r="49" spans="1:77" ht="24" customHeight="1">
      <c r="A49" s="47"/>
      <c r="B49" s="16"/>
      <c r="C49" s="221" t="s">
        <v>125</v>
      </c>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row>
    <row r="50" spans="1:77" ht="60" customHeight="1">
      <c r="A50" s="47"/>
      <c r="B50" s="16"/>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row>
    <row r="51" spans="1:77" ht="15" customHeight="1">
      <c r="A51" s="47"/>
      <c r="B51" s="16"/>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row>
    <row r="52" spans="1:77" ht="15" customHeight="1">
      <c r="A52" s="47"/>
      <c r="B52" s="192" t="str">
        <f>IF(AG47=0,"","Error: Seleccionar sólo un código.")</f>
        <v/>
      </c>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row>
    <row r="53" spans="1:77" ht="15" customHeight="1">
      <c r="A53" s="47"/>
      <c r="B53" s="16"/>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row>
    <row r="54" spans="1:77" ht="15" customHeight="1">
      <c r="A54" s="47"/>
      <c r="B54" s="16"/>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row>
    <row r="55" spans="1:77" ht="15" customHeight="1">
      <c r="A55" s="47"/>
      <c r="B55" s="16"/>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row>
    <row r="56" spans="1:77" ht="15" customHeight="1">
      <c r="A56" s="47"/>
      <c r="B56" s="16"/>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row>
    <row r="57" spans="1:77" ht="60" customHeight="1">
      <c r="A57" s="107" t="s">
        <v>411</v>
      </c>
      <c r="B57" s="223" t="s">
        <v>424</v>
      </c>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G57" t="s">
        <v>645</v>
      </c>
    </row>
    <row r="58" spans="1:77" ht="24" customHeight="1">
      <c r="A58" s="107"/>
      <c r="B58" s="108"/>
      <c r="C58" s="165" t="s">
        <v>266</v>
      </c>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H58">
        <v>1</v>
      </c>
      <c r="AI58">
        <v>2</v>
      </c>
      <c r="AJ58">
        <v>3</v>
      </c>
      <c r="AK58">
        <v>4</v>
      </c>
      <c r="AL58">
        <v>5</v>
      </c>
      <c r="AM58">
        <v>6</v>
      </c>
      <c r="AN58">
        <v>9</v>
      </c>
      <c r="AO58" t="s">
        <v>650</v>
      </c>
    </row>
    <row r="59" spans="1:77" ht="15" customHeight="1">
      <c r="A59" s="19"/>
      <c r="B59" s="109"/>
      <c r="C59" s="165" t="s">
        <v>267</v>
      </c>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H59">
        <v>1</v>
      </c>
      <c r="AI59">
        <v>2</v>
      </c>
      <c r="AJ59">
        <v>3</v>
      </c>
      <c r="AK59">
        <v>4</v>
      </c>
      <c r="AL59">
        <v>5</v>
      </c>
      <c r="AM59">
        <v>6</v>
      </c>
      <c r="AN59">
        <v>7</v>
      </c>
      <c r="AO59">
        <v>8</v>
      </c>
      <c r="AP59">
        <v>9</v>
      </c>
      <c r="AQ59">
        <v>10</v>
      </c>
      <c r="AR59">
        <v>11</v>
      </c>
      <c r="AS59">
        <v>12</v>
      </c>
      <c r="AT59">
        <v>13</v>
      </c>
      <c r="AU59">
        <v>14</v>
      </c>
      <c r="AV59">
        <v>15</v>
      </c>
      <c r="AW59">
        <v>16</v>
      </c>
      <c r="AX59">
        <v>17</v>
      </c>
      <c r="AY59">
        <v>18</v>
      </c>
      <c r="AZ59">
        <v>19</v>
      </c>
      <c r="BA59">
        <v>20</v>
      </c>
      <c r="BB59">
        <v>21</v>
      </c>
      <c r="BC59">
        <v>22</v>
      </c>
      <c r="BD59">
        <v>23</v>
      </c>
      <c r="BE59">
        <v>24</v>
      </c>
      <c r="BF59">
        <v>25</v>
      </c>
      <c r="BG59">
        <v>26</v>
      </c>
      <c r="BH59">
        <v>27</v>
      </c>
      <c r="BI59">
        <v>28</v>
      </c>
      <c r="BJ59">
        <v>29</v>
      </c>
      <c r="BK59">
        <v>30</v>
      </c>
      <c r="BL59">
        <v>31</v>
      </c>
      <c r="BM59">
        <v>32</v>
      </c>
      <c r="BN59">
        <v>33</v>
      </c>
      <c r="BO59">
        <v>34</v>
      </c>
      <c r="BP59">
        <v>35</v>
      </c>
      <c r="BQ59">
        <v>36</v>
      </c>
      <c r="BR59">
        <v>37</v>
      </c>
      <c r="BS59">
        <v>38</v>
      </c>
      <c r="BT59">
        <v>39</v>
      </c>
      <c r="BU59">
        <v>40</v>
      </c>
      <c r="BV59">
        <v>41</v>
      </c>
      <c r="BW59">
        <v>42</v>
      </c>
      <c r="BX59">
        <v>99</v>
      </c>
      <c r="BY59" t="s">
        <v>651</v>
      </c>
    </row>
    <row r="60" spans="1:77" ht="36" customHeight="1">
      <c r="A60" s="19"/>
      <c r="B60" s="45"/>
      <c r="C60" s="165" t="s">
        <v>268</v>
      </c>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H60">
        <v>1</v>
      </c>
      <c r="AI60">
        <v>2</v>
      </c>
      <c r="AJ60">
        <v>3</v>
      </c>
      <c r="AK60">
        <v>9</v>
      </c>
      <c r="AL60" t="s">
        <v>652</v>
      </c>
    </row>
    <row r="61" spans="1:77" ht="24" customHeight="1">
      <c r="A61" s="19"/>
      <c r="B61" s="109"/>
      <c r="C61" s="165" t="s">
        <v>269</v>
      </c>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H61">
        <v>1</v>
      </c>
      <c r="AI61">
        <v>2</v>
      </c>
      <c r="AJ61">
        <v>9</v>
      </c>
      <c r="AK61" t="s">
        <v>653</v>
      </c>
    </row>
    <row r="62" spans="1:77" ht="24" customHeight="1">
      <c r="A62" s="19"/>
      <c r="B62" s="109"/>
      <c r="C62" s="165" t="s">
        <v>270</v>
      </c>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row>
    <row r="63" spans="1:77" ht="24" customHeight="1">
      <c r="A63" s="19"/>
      <c r="B63" s="109"/>
      <c r="C63" s="165" t="s">
        <v>271</v>
      </c>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row>
    <row r="64" spans="1:77" ht="24" customHeight="1">
      <c r="A64" s="19"/>
      <c r="B64" s="109"/>
      <c r="C64" s="165" t="s">
        <v>272</v>
      </c>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row>
    <row r="65" spans="1:41" ht="24" customHeight="1">
      <c r="A65" s="19"/>
      <c r="B65" s="109"/>
      <c r="C65" s="165" t="s">
        <v>280</v>
      </c>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row>
    <row r="66" spans="1:41" ht="24" customHeight="1">
      <c r="A66" s="19"/>
      <c r="B66" s="109"/>
      <c r="C66" s="165" t="s">
        <v>279</v>
      </c>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row>
    <row r="67" spans="1:41" ht="24" customHeight="1">
      <c r="A67" s="19"/>
      <c r="B67" s="109"/>
      <c r="C67" s="165" t="s">
        <v>278</v>
      </c>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row>
    <row r="68" spans="1:41" ht="24" customHeight="1">
      <c r="A68" s="19"/>
      <c r="B68" s="109"/>
      <c r="C68" s="165" t="s">
        <v>277</v>
      </c>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row>
    <row r="69" spans="1:41" ht="24" customHeight="1">
      <c r="A69" s="19"/>
      <c r="B69" s="109"/>
      <c r="C69" s="205" t="s">
        <v>276</v>
      </c>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row>
    <row r="70" spans="1:41" ht="24" customHeight="1">
      <c r="A70" s="19"/>
      <c r="B70" s="109"/>
      <c r="C70" s="205" t="s">
        <v>554</v>
      </c>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row>
    <row r="71" spans="1:41" ht="24" customHeight="1">
      <c r="A71" s="19"/>
      <c r="B71" s="109"/>
      <c r="C71" s="205" t="s">
        <v>275</v>
      </c>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row>
    <row r="72" spans="1:41" ht="24" customHeight="1">
      <c r="A72" s="19"/>
      <c r="B72" s="109"/>
      <c r="C72" s="205" t="s">
        <v>274</v>
      </c>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row>
    <row r="73" spans="1:41" ht="24" customHeight="1">
      <c r="A73" s="19"/>
      <c r="B73" s="109"/>
      <c r="C73" s="205" t="s">
        <v>273</v>
      </c>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row>
    <row r="74" spans="1:41" ht="15" customHeight="1">
      <c r="A74" s="47"/>
      <c r="B74" s="20"/>
      <c r="C74" s="110"/>
      <c r="D74" s="20"/>
      <c r="E74" s="20"/>
      <c r="F74" s="20"/>
      <c r="G74" s="20"/>
      <c r="H74" s="20"/>
      <c r="I74" s="20"/>
      <c r="J74" s="20"/>
      <c r="K74" s="20"/>
      <c r="L74" s="20"/>
      <c r="M74" s="20"/>
      <c r="N74" s="20"/>
      <c r="O74" s="20"/>
      <c r="P74" s="20"/>
      <c r="Q74" s="20"/>
      <c r="R74" s="20"/>
      <c r="S74" s="20"/>
      <c r="T74" s="20"/>
      <c r="U74" s="20"/>
      <c r="V74" s="20"/>
      <c r="W74" s="20"/>
      <c r="X74" s="20"/>
      <c r="Y74" s="20"/>
      <c r="Z74" s="20"/>
      <c r="AA74" s="75"/>
      <c r="AB74" s="75"/>
      <c r="AC74" s="75"/>
      <c r="AD74" s="75"/>
      <c r="AG74" t="s">
        <v>655</v>
      </c>
      <c r="AH74" t="s">
        <v>648</v>
      </c>
      <c r="AI74" t="s">
        <v>656</v>
      </c>
    </row>
    <row r="75" spans="1:41" ht="15" customHeight="1">
      <c r="A75" s="47"/>
      <c r="B75" s="20"/>
      <c r="C75" s="110"/>
      <c r="D75" s="20"/>
      <c r="E75" s="20"/>
      <c r="F75" s="20"/>
      <c r="G75" s="20"/>
      <c r="H75" s="20"/>
      <c r="I75" s="20"/>
      <c r="J75" s="20"/>
      <c r="K75" s="20"/>
      <c r="L75" s="20"/>
      <c r="M75" s="20"/>
      <c r="N75" s="20"/>
      <c r="O75" s="20"/>
      <c r="P75" s="20"/>
      <c r="Q75" s="20"/>
      <c r="R75" s="20"/>
      <c r="S75" s="20"/>
      <c r="T75" s="20"/>
      <c r="U75" s="20"/>
      <c r="V75" s="20"/>
      <c r="W75" s="20"/>
      <c r="X75" s="20"/>
      <c r="Y75" s="20"/>
      <c r="Z75" s="20"/>
      <c r="AA75" s="203" t="s">
        <v>281</v>
      </c>
      <c r="AB75" s="203"/>
      <c r="AC75" s="203"/>
      <c r="AD75" s="203"/>
      <c r="AG75">
        <f>COUNTBLANK(D78:AD277)+COUNTBLANK(G282:AD481)</f>
        <v>10200</v>
      </c>
      <c r="AH75">
        <v>10195</v>
      </c>
    </row>
    <row r="76" spans="1:41" ht="48" customHeight="1">
      <c r="A76" s="47"/>
      <c r="B76" s="20"/>
      <c r="C76" s="224" t="s">
        <v>126</v>
      </c>
      <c r="D76" s="224"/>
      <c r="E76" s="224"/>
      <c r="F76" s="224"/>
      <c r="G76" s="224"/>
      <c r="H76" s="224"/>
      <c r="I76" s="224"/>
      <c r="J76" s="224"/>
      <c r="K76" s="224"/>
      <c r="L76" s="224"/>
      <c r="M76" s="224"/>
      <c r="N76" s="224"/>
      <c r="O76" s="147" t="s">
        <v>127</v>
      </c>
      <c r="P76" s="147"/>
      <c r="Q76" s="147"/>
      <c r="R76" s="147"/>
      <c r="S76" s="147" t="s">
        <v>128</v>
      </c>
      <c r="T76" s="147"/>
      <c r="U76" s="147"/>
      <c r="V76" s="147"/>
      <c r="W76" s="143" t="s">
        <v>129</v>
      </c>
      <c r="X76" s="143"/>
      <c r="Y76" s="143"/>
      <c r="Z76" s="143"/>
      <c r="AA76" s="147" t="s">
        <v>130</v>
      </c>
      <c r="AB76" s="147"/>
      <c r="AC76" s="147"/>
      <c r="AD76" s="147"/>
    </row>
    <row r="77" spans="1:41" ht="15" customHeight="1">
      <c r="A77" s="47"/>
      <c r="B77" s="20"/>
      <c r="C77" s="224"/>
      <c r="D77" s="224"/>
      <c r="E77" s="224"/>
      <c r="F77" s="224"/>
      <c r="G77" s="224"/>
      <c r="H77" s="224"/>
      <c r="I77" s="224"/>
      <c r="J77" s="224"/>
      <c r="K77" s="224"/>
      <c r="L77" s="224"/>
      <c r="M77" s="224"/>
      <c r="N77" s="224"/>
      <c r="O77" s="147"/>
      <c r="P77" s="147"/>
      <c r="Q77" s="147"/>
      <c r="R77" s="147"/>
      <c r="S77" s="147"/>
      <c r="T77" s="147"/>
      <c r="U77" s="147"/>
      <c r="V77" s="147"/>
      <c r="W77" s="143"/>
      <c r="X77" s="143"/>
      <c r="Y77" s="143"/>
      <c r="Z77" s="143"/>
      <c r="AA77" s="147"/>
      <c r="AB77" s="147"/>
      <c r="AC77" s="147"/>
      <c r="AD77" s="147"/>
      <c r="AG77" s="111" t="s">
        <v>657</v>
      </c>
      <c r="AH77" s="111" t="s">
        <v>658</v>
      </c>
      <c r="AI77" s="111" t="s">
        <v>659</v>
      </c>
      <c r="AK77" s="231" t="s">
        <v>660</v>
      </c>
      <c r="AL77" s="231"/>
      <c r="AM77" s="231"/>
      <c r="AN77" s="231"/>
      <c r="AO77" s="231"/>
    </row>
    <row r="78" spans="1:41" ht="15" customHeight="1">
      <c r="A78" s="47"/>
      <c r="B78" s="20"/>
      <c r="C78" s="42" t="s">
        <v>70</v>
      </c>
      <c r="D78" s="196"/>
      <c r="E78" s="196"/>
      <c r="F78" s="196"/>
      <c r="G78" s="196"/>
      <c r="H78" s="196"/>
      <c r="I78" s="196"/>
      <c r="J78" s="196"/>
      <c r="K78" s="196"/>
      <c r="L78" s="196"/>
      <c r="M78" s="196"/>
      <c r="N78" s="196"/>
      <c r="O78" s="197"/>
      <c r="P78" s="149"/>
      <c r="Q78" s="149"/>
      <c r="R78" s="198"/>
      <c r="S78" s="197"/>
      <c r="T78" s="149"/>
      <c r="U78" s="149"/>
      <c r="V78" s="198"/>
      <c r="W78" s="197"/>
      <c r="X78" s="149"/>
      <c r="Y78" s="149"/>
      <c r="Z78" s="198"/>
      <c r="AA78" s="197"/>
      <c r="AB78" s="149"/>
      <c r="AC78" s="149"/>
      <c r="AD78" s="198"/>
      <c r="AG78">
        <f>IF(COUNTBLANK(D78:AD78)=27,0,IF(OR(AND(COUNTA(D78)=1,COUNTA(O78:AD78)&lt;&gt;COUNTA($O$76:$AD$77)),AND(D78="",COUNTA(O78:AD78)&gt;=1)),1,0))+IF(OR(AND(COUNTA(D78)=1,COUNTA(G282:M282)&lt;1),AND(D78="",COUNTA(G282:AD282)&gt;=1)),1,0)+IF(AND(COUNTA(D78)=1,COUNTA(N282:X282)&lt;1),1,0)+IF(AND(COUNTA(D78)=1,COUNTA(Y282:AD282)&lt;1),1,0)</f>
        <v>0</v>
      </c>
      <c r="AK78" t="b">
        <f>NOT(EXACT(D78,UPPER(D78)))</f>
        <v>0</v>
      </c>
      <c r="AL78" t="str">
        <f>SUBSTITUTE( SUBSTITUTE( SUBSTITUTE( SUBSTITUTE( SUBSTITUTE( SUBSTITUTE( SUBSTITUTE( SUBSTITUTE( SUBSTITUTE( SUBSTITUTE(D78, "á", "a"), "é", "e"), "í", "i"), "ó", "o"), "ú", "u"), "Á", "A"), "É", "E"), "Í", "I"), "Ó", "O"), "Ú", "U")</f>
        <v/>
      </c>
      <c r="AM78" t="b">
        <f>NOT(EXACT(D78,AL78))</f>
        <v>0</v>
      </c>
      <c r="AN78" t="str">
        <f>SUBSTITUTE((SUBSTITUTE(SUBSTITUTE(SUBSTITUTE(D78,".",""),",",""),"(","")),")","")</f>
        <v/>
      </c>
      <c r="AO78" t="b">
        <f>NOT(EXACT(D78,AN78))</f>
        <v>0</v>
      </c>
    </row>
    <row r="79" spans="1:41" ht="15" customHeight="1">
      <c r="A79" s="47"/>
      <c r="B79" s="20"/>
      <c r="C79" s="42" t="s">
        <v>71</v>
      </c>
      <c r="D79" s="196"/>
      <c r="E79" s="196"/>
      <c r="F79" s="196"/>
      <c r="G79" s="196"/>
      <c r="H79" s="196"/>
      <c r="I79" s="196"/>
      <c r="J79" s="196"/>
      <c r="K79" s="196"/>
      <c r="L79" s="196"/>
      <c r="M79" s="196"/>
      <c r="N79" s="196"/>
      <c r="O79" s="197"/>
      <c r="P79" s="149"/>
      <c r="Q79" s="149"/>
      <c r="R79" s="198"/>
      <c r="S79" s="197"/>
      <c r="T79" s="149"/>
      <c r="U79" s="149"/>
      <c r="V79" s="198"/>
      <c r="W79" s="197"/>
      <c r="X79" s="149"/>
      <c r="Y79" s="149"/>
      <c r="Z79" s="198"/>
      <c r="AA79" s="197"/>
      <c r="AB79" s="149"/>
      <c r="AC79" s="149"/>
      <c r="AD79" s="198"/>
      <c r="AG79">
        <f t="shared" ref="AG79:AG142" si="0">IF(COUNTBLANK(D79:AD79)=27,0,IF(OR(AND(COUNTA(D79)=1,COUNTA(O79:AD79)&lt;&gt;COUNTA($O$76:$AD$77)),AND(D79="",COUNTA(O79:AD79)&gt;=1)),1,0))+IF(OR(AND(COUNTA(D79)=1,COUNTA(G283:M283)&lt;1),AND(D79="",COUNTA(G283:AD283)&gt;=1)),1,0)+IF(AND(COUNTA(D79)=1,COUNTA(N283:X283)&lt;1),1,0)+IF(AND(COUNTA(D79)=1,COUNTA(Y283:AD283)&lt;1),1,0)</f>
        <v>0</v>
      </c>
      <c r="AK79" t="b">
        <f t="shared" ref="AK79:AK142" si="1">NOT(EXACT(D79,UPPER(D79)))</f>
        <v>0</v>
      </c>
      <c r="AL79" t="str">
        <f t="shared" ref="AL79:AL142" si="2">SUBSTITUTE( SUBSTITUTE( SUBSTITUTE( SUBSTITUTE( SUBSTITUTE( SUBSTITUTE( SUBSTITUTE( SUBSTITUTE( SUBSTITUTE( SUBSTITUTE(D79, "á", "a"), "é", "e"), "í", "i"), "ó", "o"), "ú", "u"), "Á", "A"), "É", "E"), "Í", "I"), "Ó", "O"), "Ú", "U")</f>
        <v/>
      </c>
      <c r="AM79" t="b">
        <f t="shared" ref="AM79:AM142" si="3">NOT(EXACT(D79,AL79))</f>
        <v>0</v>
      </c>
      <c r="AN79" t="str">
        <f t="shared" ref="AN79:AN142" si="4">SUBSTITUTE((SUBSTITUTE(SUBSTITUTE(SUBSTITUTE(D79,".",""),",",""),"(","")),")","")</f>
        <v/>
      </c>
      <c r="AO79" t="b">
        <f t="shared" ref="AO79:AO142" si="5">NOT(EXACT(D79,AN79))</f>
        <v>0</v>
      </c>
    </row>
    <row r="80" spans="1:41" ht="15" customHeight="1">
      <c r="A80" s="47"/>
      <c r="B80" s="20"/>
      <c r="C80" s="42" t="s">
        <v>72</v>
      </c>
      <c r="D80" s="196"/>
      <c r="E80" s="196"/>
      <c r="F80" s="196"/>
      <c r="G80" s="196"/>
      <c r="H80" s="196"/>
      <c r="I80" s="196"/>
      <c r="J80" s="196"/>
      <c r="K80" s="196"/>
      <c r="L80" s="196"/>
      <c r="M80" s="196"/>
      <c r="N80" s="196"/>
      <c r="O80" s="197"/>
      <c r="P80" s="149"/>
      <c r="Q80" s="149"/>
      <c r="R80" s="198"/>
      <c r="S80" s="197"/>
      <c r="T80" s="149"/>
      <c r="U80" s="149"/>
      <c r="V80" s="198"/>
      <c r="W80" s="197"/>
      <c r="X80" s="149"/>
      <c r="Y80" s="149"/>
      <c r="Z80" s="198"/>
      <c r="AA80" s="197"/>
      <c r="AB80" s="149"/>
      <c r="AC80" s="149"/>
      <c r="AD80" s="198"/>
      <c r="AG80">
        <f t="shared" si="0"/>
        <v>0</v>
      </c>
      <c r="AK80" t="b">
        <f t="shared" si="1"/>
        <v>0</v>
      </c>
      <c r="AL80" t="str">
        <f t="shared" si="2"/>
        <v/>
      </c>
      <c r="AM80" t="b">
        <f t="shared" si="3"/>
        <v>0</v>
      </c>
      <c r="AN80" t="str">
        <f t="shared" si="4"/>
        <v/>
      </c>
      <c r="AO80" t="b">
        <f t="shared" si="5"/>
        <v>0</v>
      </c>
    </row>
    <row r="81" spans="1:41" ht="15" customHeight="1">
      <c r="A81" s="47"/>
      <c r="B81" s="20"/>
      <c r="C81" s="42" t="s">
        <v>73</v>
      </c>
      <c r="D81" s="196"/>
      <c r="E81" s="196"/>
      <c r="F81" s="196"/>
      <c r="G81" s="196"/>
      <c r="H81" s="196"/>
      <c r="I81" s="196"/>
      <c r="J81" s="196"/>
      <c r="K81" s="196"/>
      <c r="L81" s="196"/>
      <c r="M81" s="196"/>
      <c r="N81" s="196"/>
      <c r="O81" s="197"/>
      <c r="P81" s="149"/>
      <c r="Q81" s="149"/>
      <c r="R81" s="198"/>
      <c r="S81" s="197"/>
      <c r="T81" s="149"/>
      <c r="U81" s="149"/>
      <c r="V81" s="198"/>
      <c r="W81" s="197"/>
      <c r="X81" s="149"/>
      <c r="Y81" s="149"/>
      <c r="Z81" s="198"/>
      <c r="AA81" s="197"/>
      <c r="AB81" s="149"/>
      <c r="AC81" s="149"/>
      <c r="AD81" s="198"/>
      <c r="AG81">
        <f t="shared" si="0"/>
        <v>0</v>
      </c>
      <c r="AK81" t="b">
        <f t="shared" si="1"/>
        <v>0</v>
      </c>
      <c r="AL81" t="str">
        <f t="shared" si="2"/>
        <v/>
      </c>
      <c r="AM81" t="b">
        <f t="shared" si="3"/>
        <v>0</v>
      </c>
      <c r="AN81" t="str">
        <f t="shared" si="4"/>
        <v/>
      </c>
      <c r="AO81" t="b">
        <f t="shared" si="5"/>
        <v>0</v>
      </c>
    </row>
    <row r="82" spans="1:41" ht="15" customHeight="1">
      <c r="A82" s="47"/>
      <c r="B82" s="20"/>
      <c r="C82" s="42" t="s">
        <v>74</v>
      </c>
      <c r="D82" s="196"/>
      <c r="E82" s="196"/>
      <c r="F82" s="196"/>
      <c r="G82" s="196"/>
      <c r="H82" s="196"/>
      <c r="I82" s="196"/>
      <c r="J82" s="196"/>
      <c r="K82" s="196"/>
      <c r="L82" s="196"/>
      <c r="M82" s="196"/>
      <c r="N82" s="196"/>
      <c r="O82" s="197"/>
      <c r="P82" s="149"/>
      <c r="Q82" s="149"/>
      <c r="R82" s="198"/>
      <c r="S82" s="197"/>
      <c r="T82" s="149"/>
      <c r="U82" s="149"/>
      <c r="V82" s="198"/>
      <c r="W82" s="197"/>
      <c r="X82" s="149"/>
      <c r="Y82" s="149"/>
      <c r="Z82" s="198"/>
      <c r="AA82" s="197"/>
      <c r="AB82" s="149"/>
      <c r="AC82" s="149"/>
      <c r="AD82" s="198"/>
      <c r="AG82">
        <f t="shared" si="0"/>
        <v>0</v>
      </c>
      <c r="AK82" t="b">
        <f t="shared" si="1"/>
        <v>0</v>
      </c>
      <c r="AL82" t="str">
        <f t="shared" si="2"/>
        <v/>
      </c>
      <c r="AM82" t="b">
        <f t="shared" si="3"/>
        <v>0</v>
      </c>
      <c r="AN82" t="str">
        <f t="shared" si="4"/>
        <v/>
      </c>
      <c r="AO82" t="b">
        <f t="shared" si="5"/>
        <v>0</v>
      </c>
    </row>
    <row r="83" spans="1:41" ht="15" customHeight="1">
      <c r="A83" s="47"/>
      <c r="B83" s="20"/>
      <c r="C83" s="42" t="s">
        <v>75</v>
      </c>
      <c r="D83" s="196"/>
      <c r="E83" s="196"/>
      <c r="F83" s="196"/>
      <c r="G83" s="196"/>
      <c r="H83" s="196"/>
      <c r="I83" s="196"/>
      <c r="J83" s="196"/>
      <c r="K83" s="196"/>
      <c r="L83" s="196"/>
      <c r="M83" s="196"/>
      <c r="N83" s="196"/>
      <c r="O83" s="197"/>
      <c r="P83" s="149"/>
      <c r="Q83" s="149"/>
      <c r="R83" s="198"/>
      <c r="S83" s="197"/>
      <c r="T83" s="149"/>
      <c r="U83" s="149"/>
      <c r="V83" s="198"/>
      <c r="W83" s="197"/>
      <c r="X83" s="149"/>
      <c r="Y83" s="149"/>
      <c r="Z83" s="198"/>
      <c r="AA83" s="197"/>
      <c r="AB83" s="149"/>
      <c r="AC83" s="149"/>
      <c r="AD83" s="198"/>
      <c r="AG83">
        <f t="shared" si="0"/>
        <v>0</v>
      </c>
      <c r="AK83" t="b">
        <f t="shared" si="1"/>
        <v>0</v>
      </c>
      <c r="AL83" t="str">
        <f t="shared" si="2"/>
        <v/>
      </c>
      <c r="AM83" t="b">
        <f t="shared" si="3"/>
        <v>0</v>
      </c>
      <c r="AN83" t="str">
        <f t="shared" si="4"/>
        <v/>
      </c>
      <c r="AO83" t="b">
        <f t="shared" si="5"/>
        <v>0</v>
      </c>
    </row>
    <row r="84" spans="1:41" ht="15" customHeight="1">
      <c r="A84" s="47"/>
      <c r="B84" s="20"/>
      <c r="C84" s="42" t="s">
        <v>76</v>
      </c>
      <c r="D84" s="196"/>
      <c r="E84" s="196"/>
      <c r="F84" s="196"/>
      <c r="G84" s="196"/>
      <c r="H84" s="196"/>
      <c r="I84" s="196"/>
      <c r="J84" s="196"/>
      <c r="K84" s="196"/>
      <c r="L84" s="196"/>
      <c r="M84" s="196"/>
      <c r="N84" s="196"/>
      <c r="O84" s="197"/>
      <c r="P84" s="149"/>
      <c r="Q84" s="149"/>
      <c r="R84" s="198"/>
      <c r="S84" s="197"/>
      <c r="T84" s="149"/>
      <c r="U84" s="149"/>
      <c r="V84" s="198"/>
      <c r="W84" s="197"/>
      <c r="X84" s="149"/>
      <c r="Y84" s="149"/>
      <c r="Z84" s="198"/>
      <c r="AA84" s="197"/>
      <c r="AB84" s="149"/>
      <c r="AC84" s="149"/>
      <c r="AD84" s="198"/>
      <c r="AG84">
        <f t="shared" si="0"/>
        <v>0</v>
      </c>
      <c r="AK84" t="b">
        <f t="shared" si="1"/>
        <v>0</v>
      </c>
      <c r="AL84" t="str">
        <f t="shared" si="2"/>
        <v/>
      </c>
      <c r="AM84" t="b">
        <f t="shared" si="3"/>
        <v>0</v>
      </c>
      <c r="AN84" t="str">
        <f t="shared" si="4"/>
        <v/>
      </c>
      <c r="AO84" t="b">
        <f t="shared" si="5"/>
        <v>0</v>
      </c>
    </row>
    <row r="85" spans="1:41" ht="15" customHeight="1">
      <c r="A85" s="47"/>
      <c r="B85" s="20"/>
      <c r="C85" s="42" t="s">
        <v>77</v>
      </c>
      <c r="D85" s="196"/>
      <c r="E85" s="196"/>
      <c r="F85" s="196"/>
      <c r="G85" s="196"/>
      <c r="H85" s="196"/>
      <c r="I85" s="196"/>
      <c r="J85" s="196"/>
      <c r="K85" s="196"/>
      <c r="L85" s="196"/>
      <c r="M85" s="196"/>
      <c r="N85" s="196"/>
      <c r="O85" s="197"/>
      <c r="P85" s="149"/>
      <c r="Q85" s="149"/>
      <c r="R85" s="198"/>
      <c r="S85" s="197"/>
      <c r="T85" s="149"/>
      <c r="U85" s="149"/>
      <c r="V85" s="198"/>
      <c r="W85" s="197"/>
      <c r="X85" s="149"/>
      <c r="Y85" s="149"/>
      <c r="Z85" s="198"/>
      <c r="AA85" s="197"/>
      <c r="AB85" s="149"/>
      <c r="AC85" s="149"/>
      <c r="AD85" s="198"/>
      <c r="AG85">
        <f t="shared" si="0"/>
        <v>0</v>
      </c>
      <c r="AK85" t="b">
        <f t="shared" si="1"/>
        <v>0</v>
      </c>
      <c r="AL85" t="str">
        <f t="shared" si="2"/>
        <v/>
      </c>
      <c r="AM85" t="b">
        <f t="shared" si="3"/>
        <v>0</v>
      </c>
      <c r="AN85" t="str">
        <f t="shared" si="4"/>
        <v/>
      </c>
      <c r="AO85" t="b">
        <f t="shared" si="5"/>
        <v>0</v>
      </c>
    </row>
    <row r="86" spans="1:41" ht="15" customHeight="1">
      <c r="A86" s="47"/>
      <c r="B86" s="20"/>
      <c r="C86" s="42" t="s">
        <v>78</v>
      </c>
      <c r="D86" s="196"/>
      <c r="E86" s="196"/>
      <c r="F86" s="196"/>
      <c r="G86" s="196"/>
      <c r="H86" s="196"/>
      <c r="I86" s="196"/>
      <c r="J86" s="196"/>
      <c r="K86" s="196"/>
      <c r="L86" s="196"/>
      <c r="M86" s="196"/>
      <c r="N86" s="196"/>
      <c r="O86" s="197"/>
      <c r="P86" s="149"/>
      <c r="Q86" s="149"/>
      <c r="R86" s="198"/>
      <c r="S86" s="197"/>
      <c r="T86" s="149"/>
      <c r="U86" s="149"/>
      <c r="V86" s="198"/>
      <c r="W86" s="197"/>
      <c r="X86" s="149"/>
      <c r="Y86" s="149"/>
      <c r="Z86" s="198"/>
      <c r="AA86" s="197"/>
      <c r="AB86" s="149"/>
      <c r="AC86" s="149"/>
      <c r="AD86" s="198"/>
      <c r="AG86">
        <f t="shared" si="0"/>
        <v>0</v>
      </c>
      <c r="AK86" t="b">
        <f t="shared" si="1"/>
        <v>0</v>
      </c>
      <c r="AL86" t="str">
        <f t="shared" si="2"/>
        <v/>
      </c>
      <c r="AM86" t="b">
        <f t="shared" si="3"/>
        <v>0</v>
      </c>
      <c r="AN86" t="str">
        <f t="shared" si="4"/>
        <v/>
      </c>
      <c r="AO86" t="b">
        <f t="shared" si="5"/>
        <v>0</v>
      </c>
    </row>
    <row r="87" spans="1:41" ht="15" customHeight="1">
      <c r="A87" s="47"/>
      <c r="B87" s="20"/>
      <c r="C87" s="42" t="s">
        <v>79</v>
      </c>
      <c r="D87" s="196"/>
      <c r="E87" s="196"/>
      <c r="F87" s="196"/>
      <c r="G87" s="196"/>
      <c r="H87" s="196"/>
      <c r="I87" s="196"/>
      <c r="J87" s="196"/>
      <c r="K87" s="196"/>
      <c r="L87" s="196"/>
      <c r="M87" s="196"/>
      <c r="N87" s="196"/>
      <c r="O87" s="197"/>
      <c r="P87" s="149"/>
      <c r="Q87" s="149"/>
      <c r="R87" s="198"/>
      <c r="S87" s="197"/>
      <c r="T87" s="149"/>
      <c r="U87" s="149"/>
      <c r="V87" s="198"/>
      <c r="W87" s="197"/>
      <c r="X87" s="149"/>
      <c r="Y87" s="149"/>
      <c r="Z87" s="198"/>
      <c r="AA87" s="197"/>
      <c r="AB87" s="149"/>
      <c r="AC87" s="149"/>
      <c r="AD87" s="198"/>
      <c r="AG87">
        <f t="shared" si="0"/>
        <v>0</v>
      </c>
      <c r="AK87" t="b">
        <f t="shared" si="1"/>
        <v>0</v>
      </c>
      <c r="AL87" t="str">
        <f t="shared" si="2"/>
        <v/>
      </c>
      <c r="AM87" t="b">
        <f t="shared" si="3"/>
        <v>0</v>
      </c>
      <c r="AN87" t="str">
        <f t="shared" si="4"/>
        <v/>
      </c>
      <c r="AO87" t="b">
        <f t="shared" si="5"/>
        <v>0</v>
      </c>
    </row>
    <row r="88" spans="1:41" ht="15" customHeight="1">
      <c r="A88" s="47"/>
      <c r="B88" s="20"/>
      <c r="C88" s="42" t="s">
        <v>80</v>
      </c>
      <c r="D88" s="196"/>
      <c r="E88" s="196"/>
      <c r="F88" s="196"/>
      <c r="G88" s="196"/>
      <c r="H88" s="196"/>
      <c r="I88" s="196"/>
      <c r="J88" s="196"/>
      <c r="K88" s="196"/>
      <c r="L88" s="196"/>
      <c r="M88" s="196"/>
      <c r="N88" s="196"/>
      <c r="O88" s="197"/>
      <c r="P88" s="149"/>
      <c r="Q88" s="149"/>
      <c r="R88" s="198"/>
      <c r="S88" s="197"/>
      <c r="T88" s="149"/>
      <c r="U88" s="149"/>
      <c r="V88" s="198"/>
      <c r="W88" s="197"/>
      <c r="X88" s="149"/>
      <c r="Y88" s="149"/>
      <c r="Z88" s="198"/>
      <c r="AA88" s="197"/>
      <c r="AB88" s="149"/>
      <c r="AC88" s="149"/>
      <c r="AD88" s="198"/>
      <c r="AG88">
        <f t="shared" si="0"/>
        <v>0</v>
      </c>
      <c r="AK88" t="b">
        <f t="shared" si="1"/>
        <v>0</v>
      </c>
      <c r="AL88" t="str">
        <f t="shared" si="2"/>
        <v/>
      </c>
      <c r="AM88" t="b">
        <f t="shared" si="3"/>
        <v>0</v>
      </c>
      <c r="AN88" t="str">
        <f t="shared" si="4"/>
        <v/>
      </c>
      <c r="AO88" t="b">
        <f t="shared" si="5"/>
        <v>0</v>
      </c>
    </row>
    <row r="89" spans="1:41" ht="15" customHeight="1">
      <c r="A89" s="47"/>
      <c r="B89" s="20"/>
      <c r="C89" s="42" t="s">
        <v>81</v>
      </c>
      <c r="D89" s="196"/>
      <c r="E89" s="196"/>
      <c r="F89" s="196"/>
      <c r="G89" s="196"/>
      <c r="H89" s="196"/>
      <c r="I89" s="196"/>
      <c r="J89" s="196"/>
      <c r="K89" s="196"/>
      <c r="L89" s="196"/>
      <c r="M89" s="196"/>
      <c r="N89" s="196"/>
      <c r="O89" s="197"/>
      <c r="P89" s="149"/>
      <c r="Q89" s="149"/>
      <c r="R89" s="198"/>
      <c r="S89" s="197"/>
      <c r="T89" s="149"/>
      <c r="U89" s="149"/>
      <c r="V89" s="198"/>
      <c r="W89" s="197"/>
      <c r="X89" s="149"/>
      <c r="Y89" s="149"/>
      <c r="Z89" s="198"/>
      <c r="AA89" s="197"/>
      <c r="AB89" s="149"/>
      <c r="AC89" s="149"/>
      <c r="AD89" s="198"/>
      <c r="AG89">
        <f t="shared" si="0"/>
        <v>0</v>
      </c>
      <c r="AK89" t="b">
        <f t="shared" si="1"/>
        <v>0</v>
      </c>
      <c r="AL89" t="str">
        <f t="shared" si="2"/>
        <v/>
      </c>
      <c r="AM89" t="b">
        <f t="shared" si="3"/>
        <v>0</v>
      </c>
      <c r="AN89" t="str">
        <f t="shared" si="4"/>
        <v/>
      </c>
      <c r="AO89" t="b">
        <f t="shared" si="5"/>
        <v>0</v>
      </c>
    </row>
    <row r="90" spans="1:41" ht="15" customHeight="1">
      <c r="A90" s="47"/>
      <c r="B90" s="20"/>
      <c r="C90" s="42" t="s">
        <v>82</v>
      </c>
      <c r="D90" s="196"/>
      <c r="E90" s="196"/>
      <c r="F90" s="196"/>
      <c r="G90" s="196"/>
      <c r="H90" s="196"/>
      <c r="I90" s="196"/>
      <c r="J90" s="196"/>
      <c r="K90" s="196"/>
      <c r="L90" s="196"/>
      <c r="M90" s="196"/>
      <c r="N90" s="196"/>
      <c r="O90" s="197"/>
      <c r="P90" s="149"/>
      <c r="Q90" s="149"/>
      <c r="R90" s="198"/>
      <c r="S90" s="197"/>
      <c r="T90" s="149"/>
      <c r="U90" s="149"/>
      <c r="V90" s="198"/>
      <c r="W90" s="197"/>
      <c r="X90" s="149"/>
      <c r="Y90" s="149"/>
      <c r="Z90" s="198"/>
      <c r="AA90" s="197"/>
      <c r="AB90" s="149"/>
      <c r="AC90" s="149"/>
      <c r="AD90" s="198"/>
      <c r="AG90">
        <f t="shared" si="0"/>
        <v>0</v>
      </c>
      <c r="AK90" t="b">
        <f t="shared" si="1"/>
        <v>0</v>
      </c>
      <c r="AL90" t="str">
        <f t="shared" si="2"/>
        <v/>
      </c>
      <c r="AM90" t="b">
        <f t="shared" si="3"/>
        <v>0</v>
      </c>
      <c r="AN90" t="str">
        <f t="shared" si="4"/>
        <v/>
      </c>
      <c r="AO90" t="b">
        <f t="shared" si="5"/>
        <v>0</v>
      </c>
    </row>
    <row r="91" spans="1:41" ht="15" customHeight="1">
      <c r="A91" s="47"/>
      <c r="B91" s="20"/>
      <c r="C91" s="42" t="s">
        <v>83</v>
      </c>
      <c r="D91" s="196"/>
      <c r="E91" s="196"/>
      <c r="F91" s="196"/>
      <c r="G91" s="196"/>
      <c r="H91" s="196"/>
      <c r="I91" s="196"/>
      <c r="J91" s="196"/>
      <c r="K91" s="196"/>
      <c r="L91" s="196"/>
      <c r="M91" s="196"/>
      <c r="N91" s="196"/>
      <c r="O91" s="197"/>
      <c r="P91" s="149"/>
      <c r="Q91" s="149"/>
      <c r="R91" s="198"/>
      <c r="S91" s="197"/>
      <c r="T91" s="149"/>
      <c r="U91" s="149"/>
      <c r="V91" s="198"/>
      <c r="W91" s="197"/>
      <c r="X91" s="149"/>
      <c r="Y91" s="149"/>
      <c r="Z91" s="198"/>
      <c r="AA91" s="197"/>
      <c r="AB91" s="149"/>
      <c r="AC91" s="149"/>
      <c r="AD91" s="198"/>
      <c r="AG91">
        <f t="shared" si="0"/>
        <v>0</v>
      </c>
      <c r="AK91" t="b">
        <f t="shared" si="1"/>
        <v>0</v>
      </c>
      <c r="AL91" t="str">
        <f t="shared" si="2"/>
        <v/>
      </c>
      <c r="AM91" t="b">
        <f t="shared" si="3"/>
        <v>0</v>
      </c>
      <c r="AN91" t="str">
        <f t="shared" si="4"/>
        <v/>
      </c>
      <c r="AO91" t="b">
        <f t="shared" si="5"/>
        <v>0</v>
      </c>
    </row>
    <row r="92" spans="1:41" ht="15" customHeight="1">
      <c r="A92" s="47"/>
      <c r="B92" s="20"/>
      <c r="C92" s="42" t="s">
        <v>84</v>
      </c>
      <c r="D92" s="196"/>
      <c r="E92" s="196"/>
      <c r="F92" s="196"/>
      <c r="G92" s="196"/>
      <c r="H92" s="196"/>
      <c r="I92" s="196"/>
      <c r="J92" s="196"/>
      <c r="K92" s="196"/>
      <c r="L92" s="196"/>
      <c r="M92" s="196"/>
      <c r="N92" s="196"/>
      <c r="O92" s="197"/>
      <c r="P92" s="149"/>
      <c r="Q92" s="149"/>
      <c r="R92" s="198"/>
      <c r="S92" s="197"/>
      <c r="T92" s="149"/>
      <c r="U92" s="149"/>
      <c r="V92" s="198"/>
      <c r="W92" s="197"/>
      <c r="X92" s="149"/>
      <c r="Y92" s="149"/>
      <c r="Z92" s="198"/>
      <c r="AA92" s="197"/>
      <c r="AB92" s="149"/>
      <c r="AC92" s="149"/>
      <c r="AD92" s="198"/>
      <c r="AG92">
        <f t="shared" si="0"/>
        <v>0</v>
      </c>
      <c r="AK92" t="b">
        <f t="shared" si="1"/>
        <v>0</v>
      </c>
      <c r="AL92" t="str">
        <f t="shared" si="2"/>
        <v/>
      </c>
      <c r="AM92" t="b">
        <f t="shared" si="3"/>
        <v>0</v>
      </c>
      <c r="AN92" t="str">
        <f t="shared" si="4"/>
        <v/>
      </c>
      <c r="AO92" t="b">
        <f t="shared" si="5"/>
        <v>0</v>
      </c>
    </row>
    <row r="93" spans="1:41" ht="15" customHeight="1">
      <c r="A93" s="47"/>
      <c r="B93" s="20"/>
      <c r="C93" s="42" t="s">
        <v>85</v>
      </c>
      <c r="D93" s="196"/>
      <c r="E93" s="196"/>
      <c r="F93" s="196"/>
      <c r="G93" s="196"/>
      <c r="H93" s="196"/>
      <c r="I93" s="196"/>
      <c r="J93" s="196"/>
      <c r="K93" s="196"/>
      <c r="L93" s="196"/>
      <c r="M93" s="196"/>
      <c r="N93" s="196"/>
      <c r="O93" s="197"/>
      <c r="P93" s="149"/>
      <c r="Q93" s="149"/>
      <c r="R93" s="198"/>
      <c r="S93" s="197"/>
      <c r="T93" s="149"/>
      <c r="U93" s="149"/>
      <c r="V93" s="198"/>
      <c r="W93" s="197"/>
      <c r="X93" s="149"/>
      <c r="Y93" s="149"/>
      <c r="Z93" s="198"/>
      <c r="AA93" s="197"/>
      <c r="AB93" s="149"/>
      <c r="AC93" s="149"/>
      <c r="AD93" s="198"/>
      <c r="AG93">
        <f t="shared" si="0"/>
        <v>0</v>
      </c>
      <c r="AK93" t="b">
        <f t="shared" si="1"/>
        <v>0</v>
      </c>
      <c r="AL93" t="str">
        <f t="shared" si="2"/>
        <v/>
      </c>
      <c r="AM93" t="b">
        <f t="shared" si="3"/>
        <v>0</v>
      </c>
      <c r="AN93" t="str">
        <f t="shared" si="4"/>
        <v/>
      </c>
      <c r="AO93" t="b">
        <f t="shared" si="5"/>
        <v>0</v>
      </c>
    </row>
    <row r="94" spans="1:41" ht="15" customHeight="1">
      <c r="A94" s="47"/>
      <c r="B94" s="20"/>
      <c r="C94" s="42" t="s">
        <v>86</v>
      </c>
      <c r="D94" s="196"/>
      <c r="E94" s="196"/>
      <c r="F94" s="196"/>
      <c r="G94" s="196"/>
      <c r="H94" s="196"/>
      <c r="I94" s="196"/>
      <c r="J94" s="196"/>
      <c r="K94" s="196"/>
      <c r="L94" s="196"/>
      <c r="M94" s="196"/>
      <c r="N94" s="196"/>
      <c r="O94" s="197"/>
      <c r="P94" s="149"/>
      <c r="Q94" s="149"/>
      <c r="R94" s="198"/>
      <c r="S94" s="197"/>
      <c r="T94" s="149"/>
      <c r="U94" s="149"/>
      <c r="V94" s="198"/>
      <c r="W94" s="197"/>
      <c r="X94" s="149"/>
      <c r="Y94" s="149"/>
      <c r="Z94" s="198"/>
      <c r="AA94" s="197"/>
      <c r="AB94" s="149"/>
      <c r="AC94" s="149"/>
      <c r="AD94" s="198"/>
      <c r="AG94">
        <f t="shared" si="0"/>
        <v>0</v>
      </c>
      <c r="AK94" t="b">
        <f t="shared" si="1"/>
        <v>0</v>
      </c>
      <c r="AL94" t="str">
        <f t="shared" si="2"/>
        <v/>
      </c>
      <c r="AM94" t="b">
        <f t="shared" si="3"/>
        <v>0</v>
      </c>
      <c r="AN94" t="str">
        <f t="shared" si="4"/>
        <v/>
      </c>
      <c r="AO94" t="b">
        <f t="shared" si="5"/>
        <v>0</v>
      </c>
    </row>
    <row r="95" spans="1:41" ht="15" customHeight="1">
      <c r="A95" s="47"/>
      <c r="B95" s="20"/>
      <c r="C95" s="42" t="s">
        <v>87</v>
      </c>
      <c r="D95" s="196"/>
      <c r="E95" s="196"/>
      <c r="F95" s="196"/>
      <c r="G95" s="196"/>
      <c r="H95" s="196"/>
      <c r="I95" s="196"/>
      <c r="J95" s="196"/>
      <c r="K95" s="196"/>
      <c r="L95" s="196"/>
      <c r="M95" s="196"/>
      <c r="N95" s="196"/>
      <c r="O95" s="197"/>
      <c r="P95" s="149"/>
      <c r="Q95" s="149"/>
      <c r="R95" s="198"/>
      <c r="S95" s="197"/>
      <c r="T95" s="149"/>
      <c r="U95" s="149"/>
      <c r="V95" s="198"/>
      <c r="W95" s="197"/>
      <c r="X95" s="149"/>
      <c r="Y95" s="149"/>
      <c r="Z95" s="198"/>
      <c r="AA95" s="197"/>
      <c r="AB95" s="149"/>
      <c r="AC95" s="149"/>
      <c r="AD95" s="198"/>
      <c r="AG95">
        <f t="shared" si="0"/>
        <v>0</v>
      </c>
      <c r="AK95" t="b">
        <f t="shared" si="1"/>
        <v>0</v>
      </c>
      <c r="AL95" t="str">
        <f t="shared" si="2"/>
        <v/>
      </c>
      <c r="AM95" t="b">
        <f t="shared" si="3"/>
        <v>0</v>
      </c>
      <c r="AN95" t="str">
        <f t="shared" si="4"/>
        <v/>
      </c>
      <c r="AO95" t="b">
        <f t="shared" si="5"/>
        <v>0</v>
      </c>
    </row>
    <row r="96" spans="1:41" ht="15" customHeight="1">
      <c r="A96" s="47"/>
      <c r="B96" s="20"/>
      <c r="C96" s="42" t="s">
        <v>88</v>
      </c>
      <c r="D96" s="196"/>
      <c r="E96" s="196"/>
      <c r="F96" s="196"/>
      <c r="G96" s="196"/>
      <c r="H96" s="196"/>
      <c r="I96" s="196"/>
      <c r="J96" s="196"/>
      <c r="K96" s="196"/>
      <c r="L96" s="196"/>
      <c r="M96" s="196"/>
      <c r="N96" s="196"/>
      <c r="O96" s="197"/>
      <c r="P96" s="149"/>
      <c r="Q96" s="149"/>
      <c r="R96" s="198"/>
      <c r="S96" s="197"/>
      <c r="T96" s="149"/>
      <c r="U96" s="149"/>
      <c r="V96" s="198"/>
      <c r="W96" s="197"/>
      <c r="X96" s="149"/>
      <c r="Y96" s="149"/>
      <c r="Z96" s="198"/>
      <c r="AA96" s="197"/>
      <c r="AB96" s="149"/>
      <c r="AC96" s="149"/>
      <c r="AD96" s="198"/>
      <c r="AG96">
        <f t="shared" si="0"/>
        <v>0</v>
      </c>
      <c r="AK96" t="b">
        <f t="shared" si="1"/>
        <v>0</v>
      </c>
      <c r="AL96" t="str">
        <f t="shared" si="2"/>
        <v/>
      </c>
      <c r="AM96" t="b">
        <f t="shared" si="3"/>
        <v>0</v>
      </c>
      <c r="AN96" t="str">
        <f t="shared" si="4"/>
        <v/>
      </c>
      <c r="AO96" t="b">
        <f t="shared" si="5"/>
        <v>0</v>
      </c>
    </row>
    <row r="97" spans="1:41" ht="15" customHeight="1">
      <c r="A97" s="47"/>
      <c r="B97" s="20"/>
      <c r="C97" s="42" t="s">
        <v>89</v>
      </c>
      <c r="D97" s="196"/>
      <c r="E97" s="196"/>
      <c r="F97" s="196"/>
      <c r="G97" s="196"/>
      <c r="H97" s="196"/>
      <c r="I97" s="196"/>
      <c r="J97" s="196"/>
      <c r="K97" s="196"/>
      <c r="L97" s="196"/>
      <c r="M97" s="196"/>
      <c r="N97" s="196"/>
      <c r="O97" s="197"/>
      <c r="P97" s="149"/>
      <c r="Q97" s="149"/>
      <c r="R97" s="198"/>
      <c r="S97" s="197"/>
      <c r="T97" s="149"/>
      <c r="U97" s="149"/>
      <c r="V97" s="198"/>
      <c r="W97" s="197"/>
      <c r="X97" s="149"/>
      <c r="Y97" s="149"/>
      <c r="Z97" s="198"/>
      <c r="AA97" s="197"/>
      <c r="AB97" s="149"/>
      <c r="AC97" s="149"/>
      <c r="AD97" s="198"/>
      <c r="AG97">
        <f t="shared" si="0"/>
        <v>0</v>
      </c>
      <c r="AK97" t="b">
        <f t="shared" si="1"/>
        <v>0</v>
      </c>
      <c r="AL97" t="str">
        <f t="shared" si="2"/>
        <v/>
      </c>
      <c r="AM97" t="b">
        <f t="shared" si="3"/>
        <v>0</v>
      </c>
      <c r="AN97" t="str">
        <f t="shared" si="4"/>
        <v/>
      </c>
      <c r="AO97" t="b">
        <f t="shared" si="5"/>
        <v>0</v>
      </c>
    </row>
    <row r="98" spans="1:41" ht="15" customHeight="1">
      <c r="A98" s="47"/>
      <c r="B98" s="20"/>
      <c r="C98" s="42" t="s">
        <v>90</v>
      </c>
      <c r="D98" s="196"/>
      <c r="E98" s="196"/>
      <c r="F98" s="196"/>
      <c r="G98" s="196"/>
      <c r="H98" s="196"/>
      <c r="I98" s="196"/>
      <c r="J98" s="196"/>
      <c r="K98" s="196"/>
      <c r="L98" s="196"/>
      <c r="M98" s="196"/>
      <c r="N98" s="196"/>
      <c r="O98" s="197"/>
      <c r="P98" s="149"/>
      <c r="Q98" s="149"/>
      <c r="R98" s="198"/>
      <c r="S98" s="197"/>
      <c r="T98" s="149"/>
      <c r="U98" s="149"/>
      <c r="V98" s="198"/>
      <c r="W98" s="197"/>
      <c r="X98" s="149"/>
      <c r="Y98" s="149"/>
      <c r="Z98" s="198"/>
      <c r="AA98" s="197"/>
      <c r="AB98" s="149"/>
      <c r="AC98" s="149"/>
      <c r="AD98" s="198"/>
      <c r="AG98">
        <f t="shared" si="0"/>
        <v>0</v>
      </c>
      <c r="AK98" t="b">
        <f t="shared" si="1"/>
        <v>0</v>
      </c>
      <c r="AL98" t="str">
        <f t="shared" si="2"/>
        <v/>
      </c>
      <c r="AM98" t="b">
        <f t="shared" si="3"/>
        <v>0</v>
      </c>
      <c r="AN98" t="str">
        <f t="shared" si="4"/>
        <v/>
      </c>
      <c r="AO98" t="b">
        <f t="shared" si="5"/>
        <v>0</v>
      </c>
    </row>
    <row r="99" spans="1:41" ht="15" customHeight="1">
      <c r="A99" s="47"/>
      <c r="B99" s="20"/>
      <c r="C99" s="42" t="s">
        <v>91</v>
      </c>
      <c r="D99" s="196"/>
      <c r="E99" s="196"/>
      <c r="F99" s="196"/>
      <c r="G99" s="196"/>
      <c r="H99" s="196"/>
      <c r="I99" s="196"/>
      <c r="J99" s="196"/>
      <c r="K99" s="196"/>
      <c r="L99" s="196"/>
      <c r="M99" s="196"/>
      <c r="N99" s="196"/>
      <c r="O99" s="197"/>
      <c r="P99" s="149"/>
      <c r="Q99" s="149"/>
      <c r="R99" s="198"/>
      <c r="S99" s="197"/>
      <c r="T99" s="149"/>
      <c r="U99" s="149"/>
      <c r="V99" s="198"/>
      <c r="W99" s="197"/>
      <c r="X99" s="149"/>
      <c r="Y99" s="149"/>
      <c r="Z99" s="198"/>
      <c r="AA99" s="197"/>
      <c r="AB99" s="149"/>
      <c r="AC99" s="149"/>
      <c r="AD99" s="198"/>
      <c r="AG99">
        <f t="shared" si="0"/>
        <v>0</v>
      </c>
      <c r="AK99" t="b">
        <f t="shared" si="1"/>
        <v>0</v>
      </c>
      <c r="AL99" t="str">
        <f t="shared" si="2"/>
        <v/>
      </c>
      <c r="AM99" t="b">
        <f t="shared" si="3"/>
        <v>0</v>
      </c>
      <c r="AN99" t="str">
        <f t="shared" si="4"/>
        <v/>
      </c>
      <c r="AO99" t="b">
        <f t="shared" si="5"/>
        <v>0</v>
      </c>
    </row>
    <row r="100" spans="1:41" ht="15" customHeight="1">
      <c r="A100" s="47"/>
      <c r="B100" s="20"/>
      <c r="C100" s="42" t="s">
        <v>92</v>
      </c>
      <c r="D100" s="196"/>
      <c r="E100" s="196"/>
      <c r="F100" s="196"/>
      <c r="G100" s="196"/>
      <c r="H100" s="196"/>
      <c r="I100" s="196"/>
      <c r="J100" s="196"/>
      <c r="K100" s="196"/>
      <c r="L100" s="196"/>
      <c r="M100" s="196"/>
      <c r="N100" s="196"/>
      <c r="O100" s="197"/>
      <c r="P100" s="149"/>
      <c r="Q100" s="149"/>
      <c r="R100" s="198"/>
      <c r="S100" s="197"/>
      <c r="T100" s="149"/>
      <c r="U100" s="149"/>
      <c r="V100" s="198"/>
      <c r="W100" s="197"/>
      <c r="X100" s="149"/>
      <c r="Y100" s="149"/>
      <c r="Z100" s="198"/>
      <c r="AA100" s="197"/>
      <c r="AB100" s="149"/>
      <c r="AC100" s="149"/>
      <c r="AD100" s="198"/>
      <c r="AG100">
        <f t="shared" si="0"/>
        <v>0</v>
      </c>
      <c r="AK100" t="b">
        <f t="shared" si="1"/>
        <v>0</v>
      </c>
      <c r="AL100" t="str">
        <f t="shared" si="2"/>
        <v/>
      </c>
      <c r="AM100" t="b">
        <f t="shared" si="3"/>
        <v>0</v>
      </c>
      <c r="AN100" t="str">
        <f t="shared" si="4"/>
        <v/>
      </c>
      <c r="AO100" t="b">
        <f t="shared" si="5"/>
        <v>0</v>
      </c>
    </row>
    <row r="101" spans="1:41" ht="15" customHeight="1">
      <c r="A101" s="47"/>
      <c r="B101" s="20"/>
      <c r="C101" s="42" t="s">
        <v>93</v>
      </c>
      <c r="D101" s="196"/>
      <c r="E101" s="196"/>
      <c r="F101" s="196"/>
      <c r="G101" s="196"/>
      <c r="H101" s="196"/>
      <c r="I101" s="196"/>
      <c r="J101" s="196"/>
      <c r="K101" s="196"/>
      <c r="L101" s="196"/>
      <c r="M101" s="196"/>
      <c r="N101" s="196"/>
      <c r="O101" s="197"/>
      <c r="P101" s="149"/>
      <c r="Q101" s="149"/>
      <c r="R101" s="198"/>
      <c r="S101" s="197"/>
      <c r="T101" s="149"/>
      <c r="U101" s="149"/>
      <c r="V101" s="198"/>
      <c r="W101" s="197"/>
      <c r="X101" s="149"/>
      <c r="Y101" s="149"/>
      <c r="Z101" s="198"/>
      <c r="AA101" s="197"/>
      <c r="AB101" s="149"/>
      <c r="AC101" s="149"/>
      <c r="AD101" s="198"/>
      <c r="AG101">
        <f t="shared" si="0"/>
        <v>0</v>
      </c>
      <c r="AK101" t="b">
        <f t="shared" si="1"/>
        <v>0</v>
      </c>
      <c r="AL101" t="str">
        <f t="shared" si="2"/>
        <v/>
      </c>
      <c r="AM101" t="b">
        <f t="shared" si="3"/>
        <v>0</v>
      </c>
      <c r="AN101" t="str">
        <f t="shared" si="4"/>
        <v/>
      </c>
      <c r="AO101" t="b">
        <f t="shared" si="5"/>
        <v>0</v>
      </c>
    </row>
    <row r="102" spans="1:41" ht="15" customHeight="1">
      <c r="A102" s="47"/>
      <c r="B102" s="20"/>
      <c r="C102" s="42" t="s">
        <v>94</v>
      </c>
      <c r="D102" s="196"/>
      <c r="E102" s="196"/>
      <c r="F102" s="196"/>
      <c r="G102" s="196"/>
      <c r="H102" s="196"/>
      <c r="I102" s="196"/>
      <c r="J102" s="196"/>
      <c r="K102" s="196"/>
      <c r="L102" s="196"/>
      <c r="M102" s="196"/>
      <c r="N102" s="196"/>
      <c r="O102" s="197"/>
      <c r="P102" s="149"/>
      <c r="Q102" s="149"/>
      <c r="R102" s="198"/>
      <c r="S102" s="197"/>
      <c r="T102" s="149"/>
      <c r="U102" s="149"/>
      <c r="V102" s="198"/>
      <c r="W102" s="197"/>
      <c r="X102" s="149"/>
      <c r="Y102" s="149"/>
      <c r="Z102" s="198"/>
      <c r="AA102" s="197"/>
      <c r="AB102" s="149"/>
      <c r="AC102" s="149"/>
      <c r="AD102" s="198"/>
      <c r="AG102">
        <f t="shared" si="0"/>
        <v>0</v>
      </c>
      <c r="AK102" t="b">
        <f t="shared" si="1"/>
        <v>0</v>
      </c>
      <c r="AL102" t="str">
        <f t="shared" si="2"/>
        <v/>
      </c>
      <c r="AM102" t="b">
        <f t="shared" si="3"/>
        <v>0</v>
      </c>
      <c r="AN102" t="str">
        <f t="shared" si="4"/>
        <v/>
      </c>
      <c r="AO102" t="b">
        <f t="shared" si="5"/>
        <v>0</v>
      </c>
    </row>
    <row r="103" spans="1:41" ht="15" customHeight="1">
      <c r="A103" s="47"/>
      <c r="B103" s="20"/>
      <c r="C103" s="42" t="s">
        <v>95</v>
      </c>
      <c r="D103" s="196"/>
      <c r="E103" s="196"/>
      <c r="F103" s="196"/>
      <c r="G103" s="196"/>
      <c r="H103" s="196"/>
      <c r="I103" s="196"/>
      <c r="J103" s="196"/>
      <c r="K103" s="196"/>
      <c r="L103" s="196"/>
      <c r="M103" s="196"/>
      <c r="N103" s="196"/>
      <c r="O103" s="197"/>
      <c r="P103" s="149"/>
      <c r="Q103" s="149"/>
      <c r="R103" s="198"/>
      <c r="S103" s="197"/>
      <c r="T103" s="149"/>
      <c r="U103" s="149"/>
      <c r="V103" s="198"/>
      <c r="W103" s="197"/>
      <c r="X103" s="149"/>
      <c r="Y103" s="149"/>
      <c r="Z103" s="198"/>
      <c r="AA103" s="197"/>
      <c r="AB103" s="149"/>
      <c r="AC103" s="149"/>
      <c r="AD103" s="198"/>
      <c r="AG103">
        <f t="shared" si="0"/>
        <v>0</v>
      </c>
      <c r="AK103" t="b">
        <f t="shared" si="1"/>
        <v>0</v>
      </c>
      <c r="AL103" t="str">
        <f t="shared" si="2"/>
        <v/>
      </c>
      <c r="AM103" t="b">
        <f t="shared" si="3"/>
        <v>0</v>
      </c>
      <c r="AN103" t="str">
        <f t="shared" si="4"/>
        <v/>
      </c>
      <c r="AO103" t="b">
        <f t="shared" si="5"/>
        <v>0</v>
      </c>
    </row>
    <row r="104" spans="1:41" ht="15" customHeight="1">
      <c r="A104" s="47"/>
      <c r="B104" s="20"/>
      <c r="C104" s="42" t="s">
        <v>96</v>
      </c>
      <c r="D104" s="196"/>
      <c r="E104" s="196"/>
      <c r="F104" s="196"/>
      <c r="G104" s="196"/>
      <c r="H104" s="196"/>
      <c r="I104" s="196"/>
      <c r="J104" s="196"/>
      <c r="K104" s="196"/>
      <c r="L104" s="196"/>
      <c r="M104" s="196"/>
      <c r="N104" s="196"/>
      <c r="O104" s="197"/>
      <c r="P104" s="149"/>
      <c r="Q104" s="149"/>
      <c r="R104" s="198"/>
      <c r="S104" s="197"/>
      <c r="T104" s="149"/>
      <c r="U104" s="149"/>
      <c r="V104" s="198"/>
      <c r="W104" s="197"/>
      <c r="X104" s="149"/>
      <c r="Y104" s="149"/>
      <c r="Z104" s="198"/>
      <c r="AA104" s="197"/>
      <c r="AB104" s="149"/>
      <c r="AC104" s="149"/>
      <c r="AD104" s="198"/>
      <c r="AG104">
        <f t="shared" si="0"/>
        <v>0</v>
      </c>
      <c r="AK104" t="b">
        <f t="shared" si="1"/>
        <v>0</v>
      </c>
      <c r="AL104" t="str">
        <f t="shared" si="2"/>
        <v/>
      </c>
      <c r="AM104" t="b">
        <f t="shared" si="3"/>
        <v>0</v>
      </c>
      <c r="AN104" t="str">
        <f t="shared" si="4"/>
        <v/>
      </c>
      <c r="AO104" t="b">
        <f t="shared" si="5"/>
        <v>0</v>
      </c>
    </row>
    <row r="105" spans="1:41" ht="15" customHeight="1">
      <c r="A105" s="47"/>
      <c r="B105" s="20"/>
      <c r="C105" s="42" t="s">
        <v>97</v>
      </c>
      <c r="D105" s="196"/>
      <c r="E105" s="196"/>
      <c r="F105" s="196"/>
      <c r="G105" s="196"/>
      <c r="H105" s="196"/>
      <c r="I105" s="196"/>
      <c r="J105" s="196"/>
      <c r="K105" s="196"/>
      <c r="L105" s="196"/>
      <c r="M105" s="196"/>
      <c r="N105" s="196"/>
      <c r="O105" s="197"/>
      <c r="P105" s="149"/>
      <c r="Q105" s="149"/>
      <c r="R105" s="198"/>
      <c r="S105" s="197"/>
      <c r="T105" s="149"/>
      <c r="U105" s="149"/>
      <c r="V105" s="198"/>
      <c r="W105" s="197"/>
      <c r="X105" s="149"/>
      <c r="Y105" s="149"/>
      <c r="Z105" s="198"/>
      <c r="AA105" s="197"/>
      <c r="AB105" s="149"/>
      <c r="AC105" s="149"/>
      <c r="AD105" s="198"/>
      <c r="AG105">
        <f t="shared" si="0"/>
        <v>0</v>
      </c>
      <c r="AK105" t="b">
        <f t="shared" si="1"/>
        <v>0</v>
      </c>
      <c r="AL105" t="str">
        <f t="shared" si="2"/>
        <v/>
      </c>
      <c r="AM105" t="b">
        <f t="shared" si="3"/>
        <v>0</v>
      </c>
      <c r="AN105" t="str">
        <f t="shared" si="4"/>
        <v/>
      </c>
      <c r="AO105" t="b">
        <f t="shared" si="5"/>
        <v>0</v>
      </c>
    </row>
    <row r="106" spans="1:41" ht="15" customHeight="1">
      <c r="A106" s="47"/>
      <c r="B106" s="20"/>
      <c r="C106" s="42" t="s">
        <v>98</v>
      </c>
      <c r="D106" s="196"/>
      <c r="E106" s="196"/>
      <c r="F106" s="196"/>
      <c r="G106" s="196"/>
      <c r="H106" s="196"/>
      <c r="I106" s="196"/>
      <c r="J106" s="196"/>
      <c r="K106" s="196"/>
      <c r="L106" s="196"/>
      <c r="M106" s="196"/>
      <c r="N106" s="196"/>
      <c r="O106" s="197"/>
      <c r="P106" s="149"/>
      <c r="Q106" s="149"/>
      <c r="R106" s="198"/>
      <c r="S106" s="197"/>
      <c r="T106" s="149"/>
      <c r="U106" s="149"/>
      <c r="V106" s="198"/>
      <c r="W106" s="197"/>
      <c r="X106" s="149"/>
      <c r="Y106" s="149"/>
      <c r="Z106" s="198"/>
      <c r="AA106" s="197"/>
      <c r="AB106" s="149"/>
      <c r="AC106" s="149"/>
      <c r="AD106" s="198"/>
      <c r="AG106">
        <f t="shared" si="0"/>
        <v>0</v>
      </c>
      <c r="AK106" t="b">
        <f t="shared" si="1"/>
        <v>0</v>
      </c>
      <c r="AL106" t="str">
        <f t="shared" si="2"/>
        <v/>
      </c>
      <c r="AM106" t="b">
        <f t="shared" si="3"/>
        <v>0</v>
      </c>
      <c r="AN106" t="str">
        <f t="shared" si="4"/>
        <v/>
      </c>
      <c r="AO106" t="b">
        <f t="shared" si="5"/>
        <v>0</v>
      </c>
    </row>
    <row r="107" spans="1:41" ht="15" customHeight="1">
      <c r="A107" s="47"/>
      <c r="B107" s="20"/>
      <c r="C107" s="42" t="s">
        <v>99</v>
      </c>
      <c r="D107" s="196"/>
      <c r="E107" s="196"/>
      <c r="F107" s="196"/>
      <c r="G107" s="196"/>
      <c r="H107" s="196"/>
      <c r="I107" s="196"/>
      <c r="J107" s="196"/>
      <c r="K107" s="196"/>
      <c r="L107" s="196"/>
      <c r="M107" s="196"/>
      <c r="N107" s="196"/>
      <c r="O107" s="197"/>
      <c r="P107" s="149"/>
      <c r="Q107" s="149"/>
      <c r="R107" s="198"/>
      <c r="S107" s="197"/>
      <c r="T107" s="149"/>
      <c r="U107" s="149"/>
      <c r="V107" s="198"/>
      <c r="W107" s="197"/>
      <c r="X107" s="149"/>
      <c r="Y107" s="149"/>
      <c r="Z107" s="198"/>
      <c r="AA107" s="197"/>
      <c r="AB107" s="149"/>
      <c r="AC107" s="149"/>
      <c r="AD107" s="198"/>
      <c r="AG107">
        <f t="shared" si="0"/>
        <v>0</v>
      </c>
      <c r="AK107" t="b">
        <f t="shared" si="1"/>
        <v>0</v>
      </c>
      <c r="AL107" t="str">
        <f t="shared" si="2"/>
        <v/>
      </c>
      <c r="AM107" t="b">
        <f t="shared" si="3"/>
        <v>0</v>
      </c>
      <c r="AN107" t="str">
        <f t="shared" si="4"/>
        <v/>
      </c>
      <c r="AO107" t="b">
        <f t="shared" si="5"/>
        <v>0</v>
      </c>
    </row>
    <row r="108" spans="1:41" ht="15" customHeight="1">
      <c r="A108" s="47"/>
      <c r="B108" s="20"/>
      <c r="C108" s="42" t="s">
        <v>100</v>
      </c>
      <c r="D108" s="196"/>
      <c r="E108" s="196"/>
      <c r="F108" s="196"/>
      <c r="G108" s="196"/>
      <c r="H108" s="196"/>
      <c r="I108" s="196"/>
      <c r="J108" s="196"/>
      <c r="K108" s="196"/>
      <c r="L108" s="196"/>
      <c r="M108" s="196"/>
      <c r="N108" s="196"/>
      <c r="O108" s="197"/>
      <c r="P108" s="149"/>
      <c r="Q108" s="149"/>
      <c r="R108" s="198"/>
      <c r="S108" s="197"/>
      <c r="T108" s="149"/>
      <c r="U108" s="149"/>
      <c r="V108" s="198"/>
      <c r="W108" s="197"/>
      <c r="X108" s="149"/>
      <c r="Y108" s="149"/>
      <c r="Z108" s="198"/>
      <c r="AA108" s="197"/>
      <c r="AB108" s="149"/>
      <c r="AC108" s="149"/>
      <c r="AD108" s="198"/>
      <c r="AG108">
        <f t="shared" si="0"/>
        <v>0</v>
      </c>
      <c r="AK108" t="b">
        <f t="shared" si="1"/>
        <v>0</v>
      </c>
      <c r="AL108" t="str">
        <f t="shared" si="2"/>
        <v/>
      </c>
      <c r="AM108" t="b">
        <f t="shared" si="3"/>
        <v>0</v>
      </c>
      <c r="AN108" t="str">
        <f t="shared" si="4"/>
        <v/>
      </c>
      <c r="AO108" t="b">
        <f t="shared" si="5"/>
        <v>0</v>
      </c>
    </row>
    <row r="109" spans="1:41" ht="15" customHeight="1">
      <c r="A109" s="47"/>
      <c r="B109" s="20"/>
      <c r="C109" s="42" t="s">
        <v>101</v>
      </c>
      <c r="D109" s="196"/>
      <c r="E109" s="196"/>
      <c r="F109" s="196"/>
      <c r="G109" s="196"/>
      <c r="H109" s="196"/>
      <c r="I109" s="196"/>
      <c r="J109" s="196"/>
      <c r="K109" s="196"/>
      <c r="L109" s="196"/>
      <c r="M109" s="196"/>
      <c r="N109" s="196"/>
      <c r="O109" s="197"/>
      <c r="P109" s="149"/>
      <c r="Q109" s="149"/>
      <c r="R109" s="198"/>
      <c r="S109" s="197"/>
      <c r="T109" s="149"/>
      <c r="U109" s="149"/>
      <c r="V109" s="198"/>
      <c r="W109" s="197"/>
      <c r="X109" s="149"/>
      <c r="Y109" s="149"/>
      <c r="Z109" s="198"/>
      <c r="AA109" s="197"/>
      <c r="AB109" s="149"/>
      <c r="AC109" s="149"/>
      <c r="AD109" s="198"/>
      <c r="AG109">
        <f t="shared" si="0"/>
        <v>0</v>
      </c>
      <c r="AK109" t="b">
        <f t="shared" si="1"/>
        <v>0</v>
      </c>
      <c r="AL109" t="str">
        <f t="shared" si="2"/>
        <v/>
      </c>
      <c r="AM109" t="b">
        <f t="shared" si="3"/>
        <v>0</v>
      </c>
      <c r="AN109" t="str">
        <f t="shared" si="4"/>
        <v/>
      </c>
      <c r="AO109" t="b">
        <f t="shared" si="5"/>
        <v>0</v>
      </c>
    </row>
    <row r="110" spans="1:41" ht="15" customHeight="1">
      <c r="A110" s="47"/>
      <c r="B110" s="20"/>
      <c r="C110" s="42" t="s">
        <v>102</v>
      </c>
      <c r="D110" s="196"/>
      <c r="E110" s="196"/>
      <c r="F110" s="196"/>
      <c r="G110" s="196"/>
      <c r="H110" s="196"/>
      <c r="I110" s="196"/>
      <c r="J110" s="196"/>
      <c r="K110" s="196"/>
      <c r="L110" s="196"/>
      <c r="M110" s="196"/>
      <c r="N110" s="196"/>
      <c r="O110" s="197"/>
      <c r="P110" s="149"/>
      <c r="Q110" s="149"/>
      <c r="R110" s="198"/>
      <c r="S110" s="197"/>
      <c r="T110" s="149"/>
      <c r="U110" s="149"/>
      <c r="V110" s="198"/>
      <c r="W110" s="197"/>
      <c r="X110" s="149"/>
      <c r="Y110" s="149"/>
      <c r="Z110" s="198"/>
      <c r="AA110" s="197"/>
      <c r="AB110" s="149"/>
      <c r="AC110" s="149"/>
      <c r="AD110" s="198"/>
      <c r="AG110">
        <f t="shared" si="0"/>
        <v>0</v>
      </c>
      <c r="AK110" t="b">
        <f t="shared" si="1"/>
        <v>0</v>
      </c>
      <c r="AL110" t="str">
        <f t="shared" si="2"/>
        <v/>
      </c>
      <c r="AM110" t="b">
        <f t="shared" si="3"/>
        <v>0</v>
      </c>
      <c r="AN110" t="str">
        <f t="shared" si="4"/>
        <v/>
      </c>
      <c r="AO110" t="b">
        <f t="shared" si="5"/>
        <v>0</v>
      </c>
    </row>
    <row r="111" spans="1:41" ht="15" customHeight="1">
      <c r="A111" s="47"/>
      <c r="B111" s="20"/>
      <c r="C111" s="42" t="s">
        <v>103</v>
      </c>
      <c r="D111" s="196"/>
      <c r="E111" s="196"/>
      <c r="F111" s="196"/>
      <c r="G111" s="196"/>
      <c r="H111" s="196"/>
      <c r="I111" s="196"/>
      <c r="J111" s="196"/>
      <c r="K111" s="196"/>
      <c r="L111" s="196"/>
      <c r="M111" s="196"/>
      <c r="N111" s="196"/>
      <c r="O111" s="197"/>
      <c r="P111" s="149"/>
      <c r="Q111" s="149"/>
      <c r="R111" s="198"/>
      <c r="S111" s="197"/>
      <c r="T111" s="149"/>
      <c r="U111" s="149"/>
      <c r="V111" s="198"/>
      <c r="W111" s="197"/>
      <c r="X111" s="149"/>
      <c r="Y111" s="149"/>
      <c r="Z111" s="198"/>
      <c r="AA111" s="197"/>
      <c r="AB111" s="149"/>
      <c r="AC111" s="149"/>
      <c r="AD111" s="198"/>
      <c r="AG111">
        <f t="shared" si="0"/>
        <v>0</v>
      </c>
      <c r="AK111" t="b">
        <f t="shared" si="1"/>
        <v>0</v>
      </c>
      <c r="AL111" t="str">
        <f t="shared" si="2"/>
        <v/>
      </c>
      <c r="AM111" t="b">
        <f t="shared" si="3"/>
        <v>0</v>
      </c>
      <c r="AN111" t="str">
        <f t="shared" si="4"/>
        <v/>
      </c>
      <c r="AO111" t="b">
        <f t="shared" si="5"/>
        <v>0</v>
      </c>
    </row>
    <row r="112" spans="1:41" ht="15" customHeight="1">
      <c r="A112" s="47"/>
      <c r="B112" s="20"/>
      <c r="C112" s="42" t="s">
        <v>104</v>
      </c>
      <c r="D112" s="196"/>
      <c r="E112" s="196"/>
      <c r="F112" s="196"/>
      <c r="G112" s="196"/>
      <c r="H112" s="196"/>
      <c r="I112" s="196"/>
      <c r="J112" s="196"/>
      <c r="K112" s="196"/>
      <c r="L112" s="196"/>
      <c r="M112" s="196"/>
      <c r="N112" s="196"/>
      <c r="O112" s="197"/>
      <c r="P112" s="149"/>
      <c r="Q112" s="149"/>
      <c r="R112" s="198"/>
      <c r="S112" s="197"/>
      <c r="T112" s="149"/>
      <c r="U112" s="149"/>
      <c r="V112" s="198"/>
      <c r="W112" s="197"/>
      <c r="X112" s="149"/>
      <c r="Y112" s="149"/>
      <c r="Z112" s="198"/>
      <c r="AA112" s="197"/>
      <c r="AB112" s="149"/>
      <c r="AC112" s="149"/>
      <c r="AD112" s="198"/>
      <c r="AG112">
        <f t="shared" si="0"/>
        <v>0</v>
      </c>
      <c r="AK112" t="b">
        <f t="shared" si="1"/>
        <v>0</v>
      </c>
      <c r="AL112" t="str">
        <f t="shared" si="2"/>
        <v/>
      </c>
      <c r="AM112" t="b">
        <f t="shared" si="3"/>
        <v>0</v>
      </c>
      <c r="AN112" t="str">
        <f t="shared" si="4"/>
        <v/>
      </c>
      <c r="AO112" t="b">
        <f t="shared" si="5"/>
        <v>0</v>
      </c>
    </row>
    <row r="113" spans="1:41" ht="15" customHeight="1">
      <c r="A113" s="47"/>
      <c r="B113" s="20"/>
      <c r="C113" s="42" t="s">
        <v>135</v>
      </c>
      <c r="D113" s="196"/>
      <c r="E113" s="196"/>
      <c r="F113" s="196"/>
      <c r="G113" s="196"/>
      <c r="H113" s="196"/>
      <c r="I113" s="196"/>
      <c r="J113" s="196"/>
      <c r="K113" s="196"/>
      <c r="L113" s="196"/>
      <c r="M113" s="196"/>
      <c r="N113" s="196"/>
      <c r="O113" s="197"/>
      <c r="P113" s="149"/>
      <c r="Q113" s="149"/>
      <c r="R113" s="198"/>
      <c r="S113" s="197"/>
      <c r="T113" s="149"/>
      <c r="U113" s="149"/>
      <c r="V113" s="198"/>
      <c r="W113" s="197"/>
      <c r="X113" s="149"/>
      <c r="Y113" s="149"/>
      <c r="Z113" s="198"/>
      <c r="AA113" s="197"/>
      <c r="AB113" s="149"/>
      <c r="AC113" s="149"/>
      <c r="AD113" s="198"/>
      <c r="AG113">
        <f t="shared" si="0"/>
        <v>0</v>
      </c>
      <c r="AK113" t="b">
        <f t="shared" si="1"/>
        <v>0</v>
      </c>
      <c r="AL113" t="str">
        <f t="shared" si="2"/>
        <v/>
      </c>
      <c r="AM113" t="b">
        <f t="shared" si="3"/>
        <v>0</v>
      </c>
      <c r="AN113" t="str">
        <f t="shared" si="4"/>
        <v/>
      </c>
      <c r="AO113" t="b">
        <f t="shared" si="5"/>
        <v>0</v>
      </c>
    </row>
    <row r="114" spans="1:41" ht="15" customHeight="1">
      <c r="A114" s="47"/>
      <c r="B114" s="20"/>
      <c r="C114" s="42" t="s">
        <v>136</v>
      </c>
      <c r="D114" s="196"/>
      <c r="E114" s="196"/>
      <c r="F114" s="196"/>
      <c r="G114" s="196"/>
      <c r="H114" s="196"/>
      <c r="I114" s="196"/>
      <c r="J114" s="196"/>
      <c r="K114" s="196"/>
      <c r="L114" s="196"/>
      <c r="M114" s="196"/>
      <c r="N114" s="196"/>
      <c r="O114" s="197"/>
      <c r="P114" s="149"/>
      <c r="Q114" s="149"/>
      <c r="R114" s="198"/>
      <c r="S114" s="197"/>
      <c r="T114" s="149"/>
      <c r="U114" s="149"/>
      <c r="V114" s="198"/>
      <c r="W114" s="197"/>
      <c r="X114" s="149"/>
      <c r="Y114" s="149"/>
      <c r="Z114" s="198"/>
      <c r="AA114" s="197"/>
      <c r="AB114" s="149"/>
      <c r="AC114" s="149"/>
      <c r="AD114" s="198"/>
      <c r="AG114">
        <f t="shared" si="0"/>
        <v>0</v>
      </c>
      <c r="AK114" t="b">
        <f t="shared" si="1"/>
        <v>0</v>
      </c>
      <c r="AL114" t="str">
        <f t="shared" si="2"/>
        <v/>
      </c>
      <c r="AM114" t="b">
        <f t="shared" si="3"/>
        <v>0</v>
      </c>
      <c r="AN114" t="str">
        <f t="shared" si="4"/>
        <v/>
      </c>
      <c r="AO114" t="b">
        <f t="shared" si="5"/>
        <v>0</v>
      </c>
    </row>
    <row r="115" spans="1:41" ht="15" customHeight="1">
      <c r="A115" s="47"/>
      <c r="B115" s="20"/>
      <c r="C115" s="42" t="s">
        <v>137</v>
      </c>
      <c r="D115" s="196"/>
      <c r="E115" s="196"/>
      <c r="F115" s="196"/>
      <c r="G115" s="196"/>
      <c r="H115" s="196"/>
      <c r="I115" s="196"/>
      <c r="J115" s="196"/>
      <c r="K115" s="196"/>
      <c r="L115" s="196"/>
      <c r="M115" s="196"/>
      <c r="N115" s="196"/>
      <c r="O115" s="197"/>
      <c r="P115" s="149"/>
      <c r="Q115" s="149"/>
      <c r="R115" s="198"/>
      <c r="S115" s="197"/>
      <c r="T115" s="149"/>
      <c r="U115" s="149"/>
      <c r="V115" s="198"/>
      <c r="W115" s="197"/>
      <c r="X115" s="149"/>
      <c r="Y115" s="149"/>
      <c r="Z115" s="198"/>
      <c r="AA115" s="197"/>
      <c r="AB115" s="149"/>
      <c r="AC115" s="149"/>
      <c r="AD115" s="198"/>
      <c r="AG115">
        <f t="shared" si="0"/>
        <v>0</v>
      </c>
      <c r="AK115" t="b">
        <f t="shared" si="1"/>
        <v>0</v>
      </c>
      <c r="AL115" t="str">
        <f t="shared" si="2"/>
        <v/>
      </c>
      <c r="AM115" t="b">
        <f t="shared" si="3"/>
        <v>0</v>
      </c>
      <c r="AN115" t="str">
        <f t="shared" si="4"/>
        <v/>
      </c>
      <c r="AO115" t="b">
        <f t="shared" si="5"/>
        <v>0</v>
      </c>
    </row>
    <row r="116" spans="1:41" ht="15" customHeight="1">
      <c r="A116" s="47"/>
      <c r="B116" s="20"/>
      <c r="C116" s="42" t="s">
        <v>138</v>
      </c>
      <c r="D116" s="196"/>
      <c r="E116" s="196"/>
      <c r="F116" s="196"/>
      <c r="G116" s="196"/>
      <c r="H116" s="196"/>
      <c r="I116" s="196"/>
      <c r="J116" s="196"/>
      <c r="K116" s="196"/>
      <c r="L116" s="196"/>
      <c r="M116" s="196"/>
      <c r="N116" s="196"/>
      <c r="O116" s="197"/>
      <c r="P116" s="149"/>
      <c r="Q116" s="149"/>
      <c r="R116" s="198"/>
      <c r="S116" s="197"/>
      <c r="T116" s="149"/>
      <c r="U116" s="149"/>
      <c r="V116" s="198"/>
      <c r="W116" s="197"/>
      <c r="X116" s="149"/>
      <c r="Y116" s="149"/>
      <c r="Z116" s="198"/>
      <c r="AA116" s="197"/>
      <c r="AB116" s="149"/>
      <c r="AC116" s="149"/>
      <c r="AD116" s="198"/>
      <c r="AG116">
        <f t="shared" si="0"/>
        <v>0</v>
      </c>
      <c r="AK116" t="b">
        <f t="shared" si="1"/>
        <v>0</v>
      </c>
      <c r="AL116" t="str">
        <f t="shared" si="2"/>
        <v/>
      </c>
      <c r="AM116" t="b">
        <f t="shared" si="3"/>
        <v>0</v>
      </c>
      <c r="AN116" t="str">
        <f t="shared" si="4"/>
        <v/>
      </c>
      <c r="AO116" t="b">
        <f t="shared" si="5"/>
        <v>0</v>
      </c>
    </row>
    <row r="117" spans="1:41" ht="15" customHeight="1">
      <c r="A117" s="47"/>
      <c r="B117" s="20"/>
      <c r="C117" s="42" t="s">
        <v>139</v>
      </c>
      <c r="D117" s="196"/>
      <c r="E117" s="196"/>
      <c r="F117" s="196"/>
      <c r="G117" s="196"/>
      <c r="H117" s="196"/>
      <c r="I117" s="196"/>
      <c r="J117" s="196"/>
      <c r="K117" s="196"/>
      <c r="L117" s="196"/>
      <c r="M117" s="196"/>
      <c r="N117" s="196"/>
      <c r="O117" s="197"/>
      <c r="P117" s="149"/>
      <c r="Q117" s="149"/>
      <c r="R117" s="198"/>
      <c r="S117" s="197"/>
      <c r="T117" s="149"/>
      <c r="U117" s="149"/>
      <c r="V117" s="198"/>
      <c r="W117" s="197"/>
      <c r="X117" s="149"/>
      <c r="Y117" s="149"/>
      <c r="Z117" s="198"/>
      <c r="AA117" s="197"/>
      <c r="AB117" s="149"/>
      <c r="AC117" s="149"/>
      <c r="AD117" s="198"/>
      <c r="AG117">
        <f t="shared" si="0"/>
        <v>0</v>
      </c>
      <c r="AK117" t="b">
        <f t="shared" si="1"/>
        <v>0</v>
      </c>
      <c r="AL117" t="str">
        <f t="shared" si="2"/>
        <v/>
      </c>
      <c r="AM117" t="b">
        <f t="shared" si="3"/>
        <v>0</v>
      </c>
      <c r="AN117" t="str">
        <f t="shared" si="4"/>
        <v/>
      </c>
      <c r="AO117" t="b">
        <f t="shared" si="5"/>
        <v>0</v>
      </c>
    </row>
    <row r="118" spans="1:41" ht="15" customHeight="1">
      <c r="A118" s="47"/>
      <c r="B118" s="20"/>
      <c r="C118" s="42" t="s">
        <v>140</v>
      </c>
      <c r="D118" s="196"/>
      <c r="E118" s="196"/>
      <c r="F118" s="196"/>
      <c r="G118" s="196"/>
      <c r="H118" s="196"/>
      <c r="I118" s="196"/>
      <c r="J118" s="196"/>
      <c r="K118" s="196"/>
      <c r="L118" s="196"/>
      <c r="M118" s="196"/>
      <c r="N118" s="196"/>
      <c r="O118" s="197"/>
      <c r="P118" s="149"/>
      <c r="Q118" s="149"/>
      <c r="R118" s="198"/>
      <c r="S118" s="197"/>
      <c r="T118" s="149"/>
      <c r="U118" s="149"/>
      <c r="V118" s="198"/>
      <c r="W118" s="197"/>
      <c r="X118" s="149"/>
      <c r="Y118" s="149"/>
      <c r="Z118" s="198"/>
      <c r="AA118" s="197"/>
      <c r="AB118" s="149"/>
      <c r="AC118" s="149"/>
      <c r="AD118" s="198"/>
      <c r="AG118">
        <f t="shared" si="0"/>
        <v>0</v>
      </c>
      <c r="AK118" t="b">
        <f t="shared" si="1"/>
        <v>0</v>
      </c>
      <c r="AL118" t="str">
        <f t="shared" si="2"/>
        <v/>
      </c>
      <c r="AM118" t="b">
        <f t="shared" si="3"/>
        <v>0</v>
      </c>
      <c r="AN118" t="str">
        <f t="shared" si="4"/>
        <v/>
      </c>
      <c r="AO118" t="b">
        <f t="shared" si="5"/>
        <v>0</v>
      </c>
    </row>
    <row r="119" spans="1:41" ht="15" customHeight="1">
      <c r="A119" s="47"/>
      <c r="B119" s="20"/>
      <c r="C119" s="42" t="s">
        <v>141</v>
      </c>
      <c r="D119" s="196"/>
      <c r="E119" s="196"/>
      <c r="F119" s="196"/>
      <c r="G119" s="196"/>
      <c r="H119" s="196"/>
      <c r="I119" s="196"/>
      <c r="J119" s="196"/>
      <c r="K119" s="196"/>
      <c r="L119" s="196"/>
      <c r="M119" s="196"/>
      <c r="N119" s="196"/>
      <c r="O119" s="197"/>
      <c r="P119" s="149"/>
      <c r="Q119" s="149"/>
      <c r="R119" s="198"/>
      <c r="S119" s="197"/>
      <c r="T119" s="149"/>
      <c r="U119" s="149"/>
      <c r="V119" s="198"/>
      <c r="W119" s="197"/>
      <c r="X119" s="149"/>
      <c r="Y119" s="149"/>
      <c r="Z119" s="198"/>
      <c r="AA119" s="197"/>
      <c r="AB119" s="149"/>
      <c r="AC119" s="149"/>
      <c r="AD119" s="198"/>
      <c r="AG119">
        <f t="shared" si="0"/>
        <v>0</v>
      </c>
      <c r="AK119" t="b">
        <f t="shared" si="1"/>
        <v>0</v>
      </c>
      <c r="AL119" t="str">
        <f t="shared" si="2"/>
        <v/>
      </c>
      <c r="AM119" t="b">
        <f t="shared" si="3"/>
        <v>0</v>
      </c>
      <c r="AN119" t="str">
        <f t="shared" si="4"/>
        <v/>
      </c>
      <c r="AO119" t="b">
        <f t="shared" si="5"/>
        <v>0</v>
      </c>
    </row>
    <row r="120" spans="1:41" ht="15" customHeight="1">
      <c r="A120" s="47"/>
      <c r="B120" s="20"/>
      <c r="C120" s="42" t="s">
        <v>142</v>
      </c>
      <c r="D120" s="196"/>
      <c r="E120" s="196"/>
      <c r="F120" s="196"/>
      <c r="G120" s="196"/>
      <c r="H120" s="196"/>
      <c r="I120" s="196"/>
      <c r="J120" s="196"/>
      <c r="K120" s="196"/>
      <c r="L120" s="196"/>
      <c r="M120" s="196"/>
      <c r="N120" s="196"/>
      <c r="O120" s="197"/>
      <c r="P120" s="149"/>
      <c r="Q120" s="149"/>
      <c r="R120" s="198"/>
      <c r="S120" s="197"/>
      <c r="T120" s="149"/>
      <c r="U120" s="149"/>
      <c r="V120" s="198"/>
      <c r="W120" s="197"/>
      <c r="X120" s="149"/>
      <c r="Y120" s="149"/>
      <c r="Z120" s="198"/>
      <c r="AA120" s="197"/>
      <c r="AB120" s="149"/>
      <c r="AC120" s="149"/>
      <c r="AD120" s="198"/>
      <c r="AG120">
        <f t="shared" si="0"/>
        <v>0</v>
      </c>
      <c r="AK120" t="b">
        <f t="shared" si="1"/>
        <v>0</v>
      </c>
      <c r="AL120" t="str">
        <f t="shared" si="2"/>
        <v/>
      </c>
      <c r="AM120" t="b">
        <f t="shared" si="3"/>
        <v>0</v>
      </c>
      <c r="AN120" t="str">
        <f t="shared" si="4"/>
        <v/>
      </c>
      <c r="AO120" t="b">
        <f t="shared" si="5"/>
        <v>0</v>
      </c>
    </row>
    <row r="121" spans="1:41" ht="15" customHeight="1">
      <c r="A121" s="47"/>
      <c r="B121" s="20"/>
      <c r="C121" s="42" t="s">
        <v>143</v>
      </c>
      <c r="D121" s="196"/>
      <c r="E121" s="196"/>
      <c r="F121" s="196"/>
      <c r="G121" s="196"/>
      <c r="H121" s="196"/>
      <c r="I121" s="196"/>
      <c r="J121" s="196"/>
      <c r="K121" s="196"/>
      <c r="L121" s="196"/>
      <c r="M121" s="196"/>
      <c r="N121" s="196"/>
      <c r="O121" s="197"/>
      <c r="P121" s="149"/>
      <c r="Q121" s="149"/>
      <c r="R121" s="198"/>
      <c r="S121" s="197"/>
      <c r="T121" s="149"/>
      <c r="U121" s="149"/>
      <c r="V121" s="198"/>
      <c r="W121" s="197"/>
      <c r="X121" s="149"/>
      <c r="Y121" s="149"/>
      <c r="Z121" s="198"/>
      <c r="AA121" s="197"/>
      <c r="AB121" s="149"/>
      <c r="AC121" s="149"/>
      <c r="AD121" s="198"/>
      <c r="AG121">
        <f t="shared" si="0"/>
        <v>0</v>
      </c>
      <c r="AK121" t="b">
        <f t="shared" si="1"/>
        <v>0</v>
      </c>
      <c r="AL121" t="str">
        <f t="shared" si="2"/>
        <v/>
      </c>
      <c r="AM121" t="b">
        <f t="shared" si="3"/>
        <v>0</v>
      </c>
      <c r="AN121" t="str">
        <f t="shared" si="4"/>
        <v/>
      </c>
      <c r="AO121" t="b">
        <f t="shared" si="5"/>
        <v>0</v>
      </c>
    </row>
    <row r="122" spans="1:41" ht="15" customHeight="1">
      <c r="A122" s="47"/>
      <c r="B122" s="20"/>
      <c r="C122" s="42" t="s">
        <v>144</v>
      </c>
      <c r="D122" s="196"/>
      <c r="E122" s="196"/>
      <c r="F122" s="196"/>
      <c r="G122" s="196"/>
      <c r="H122" s="196"/>
      <c r="I122" s="196"/>
      <c r="J122" s="196"/>
      <c r="K122" s="196"/>
      <c r="L122" s="196"/>
      <c r="M122" s="196"/>
      <c r="N122" s="196"/>
      <c r="O122" s="197"/>
      <c r="P122" s="149"/>
      <c r="Q122" s="149"/>
      <c r="R122" s="198"/>
      <c r="S122" s="197"/>
      <c r="T122" s="149"/>
      <c r="U122" s="149"/>
      <c r="V122" s="198"/>
      <c r="W122" s="197"/>
      <c r="X122" s="149"/>
      <c r="Y122" s="149"/>
      <c r="Z122" s="198"/>
      <c r="AA122" s="197"/>
      <c r="AB122" s="149"/>
      <c r="AC122" s="149"/>
      <c r="AD122" s="198"/>
      <c r="AG122">
        <f t="shared" si="0"/>
        <v>0</v>
      </c>
      <c r="AK122" t="b">
        <f t="shared" si="1"/>
        <v>0</v>
      </c>
      <c r="AL122" t="str">
        <f t="shared" si="2"/>
        <v/>
      </c>
      <c r="AM122" t="b">
        <f t="shared" si="3"/>
        <v>0</v>
      </c>
      <c r="AN122" t="str">
        <f t="shared" si="4"/>
        <v/>
      </c>
      <c r="AO122" t="b">
        <f t="shared" si="5"/>
        <v>0</v>
      </c>
    </row>
    <row r="123" spans="1:41" ht="15" customHeight="1">
      <c r="A123" s="47"/>
      <c r="B123" s="20"/>
      <c r="C123" s="42" t="s">
        <v>145</v>
      </c>
      <c r="D123" s="196"/>
      <c r="E123" s="196"/>
      <c r="F123" s="196"/>
      <c r="G123" s="196"/>
      <c r="H123" s="196"/>
      <c r="I123" s="196"/>
      <c r="J123" s="196"/>
      <c r="K123" s="196"/>
      <c r="L123" s="196"/>
      <c r="M123" s="196"/>
      <c r="N123" s="196"/>
      <c r="O123" s="197"/>
      <c r="P123" s="149"/>
      <c r="Q123" s="149"/>
      <c r="R123" s="198"/>
      <c r="S123" s="197"/>
      <c r="T123" s="149"/>
      <c r="U123" s="149"/>
      <c r="V123" s="198"/>
      <c r="W123" s="197"/>
      <c r="X123" s="149"/>
      <c r="Y123" s="149"/>
      <c r="Z123" s="198"/>
      <c r="AA123" s="197"/>
      <c r="AB123" s="149"/>
      <c r="AC123" s="149"/>
      <c r="AD123" s="198"/>
      <c r="AG123">
        <f t="shared" si="0"/>
        <v>0</v>
      </c>
      <c r="AK123" t="b">
        <f t="shared" si="1"/>
        <v>0</v>
      </c>
      <c r="AL123" t="str">
        <f t="shared" si="2"/>
        <v/>
      </c>
      <c r="AM123" t="b">
        <f t="shared" si="3"/>
        <v>0</v>
      </c>
      <c r="AN123" t="str">
        <f t="shared" si="4"/>
        <v/>
      </c>
      <c r="AO123" t="b">
        <f t="shared" si="5"/>
        <v>0</v>
      </c>
    </row>
    <row r="124" spans="1:41" ht="15" customHeight="1">
      <c r="A124" s="47"/>
      <c r="B124" s="20"/>
      <c r="C124" s="42" t="s">
        <v>146</v>
      </c>
      <c r="D124" s="196"/>
      <c r="E124" s="196"/>
      <c r="F124" s="196"/>
      <c r="G124" s="196"/>
      <c r="H124" s="196"/>
      <c r="I124" s="196"/>
      <c r="J124" s="196"/>
      <c r="K124" s="196"/>
      <c r="L124" s="196"/>
      <c r="M124" s="196"/>
      <c r="N124" s="196"/>
      <c r="O124" s="197"/>
      <c r="P124" s="149"/>
      <c r="Q124" s="149"/>
      <c r="R124" s="198"/>
      <c r="S124" s="197"/>
      <c r="T124" s="149"/>
      <c r="U124" s="149"/>
      <c r="V124" s="198"/>
      <c r="W124" s="197"/>
      <c r="X124" s="149"/>
      <c r="Y124" s="149"/>
      <c r="Z124" s="198"/>
      <c r="AA124" s="197"/>
      <c r="AB124" s="149"/>
      <c r="AC124" s="149"/>
      <c r="AD124" s="198"/>
      <c r="AG124">
        <f t="shared" si="0"/>
        <v>0</v>
      </c>
      <c r="AK124" t="b">
        <f t="shared" si="1"/>
        <v>0</v>
      </c>
      <c r="AL124" t="str">
        <f t="shared" si="2"/>
        <v/>
      </c>
      <c r="AM124" t="b">
        <f t="shared" si="3"/>
        <v>0</v>
      </c>
      <c r="AN124" t="str">
        <f t="shared" si="4"/>
        <v/>
      </c>
      <c r="AO124" t="b">
        <f t="shared" si="5"/>
        <v>0</v>
      </c>
    </row>
    <row r="125" spans="1:41" ht="15" customHeight="1">
      <c r="A125" s="47"/>
      <c r="B125" s="20"/>
      <c r="C125" s="42" t="s">
        <v>147</v>
      </c>
      <c r="D125" s="196"/>
      <c r="E125" s="196"/>
      <c r="F125" s="196"/>
      <c r="G125" s="196"/>
      <c r="H125" s="196"/>
      <c r="I125" s="196"/>
      <c r="J125" s="196"/>
      <c r="K125" s="196"/>
      <c r="L125" s="196"/>
      <c r="M125" s="196"/>
      <c r="N125" s="196"/>
      <c r="O125" s="197"/>
      <c r="P125" s="149"/>
      <c r="Q125" s="149"/>
      <c r="R125" s="198"/>
      <c r="S125" s="197"/>
      <c r="T125" s="149"/>
      <c r="U125" s="149"/>
      <c r="V125" s="198"/>
      <c r="W125" s="197"/>
      <c r="X125" s="149"/>
      <c r="Y125" s="149"/>
      <c r="Z125" s="198"/>
      <c r="AA125" s="197"/>
      <c r="AB125" s="149"/>
      <c r="AC125" s="149"/>
      <c r="AD125" s="198"/>
      <c r="AG125">
        <f t="shared" si="0"/>
        <v>0</v>
      </c>
      <c r="AK125" t="b">
        <f t="shared" si="1"/>
        <v>0</v>
      </c>
      <c r="AL125" t="str">
        <f t="shared" si="2"/>
        <v/>
      </c>
      <c r="AM125" t="b">
        <f t="shared" si="3"/>
        <v>0</v>
      </c>
      <c r="AN125" t="str">
        <f t="shared" si="4"/>
        <v/>
      </c>
      <c r="AO125" t="b">
        <f t="shared" si="5"/>
        <v>0</v>
      </c>
    </row>
    <row r="126" spans="1:41" ht="15" customHeight="1">
      <c r="A126" s="47"/>
      <c r="B126" s="20"/>
      <c r="C126" s="42" t="s">
        <v>148</v>
      </c>
      <c r="D126" s="196"/>
      <c r="E126" s="196"/>
      <c r="F126" s="196"/>
      <c r="G126" s="196"/>
      <c r="H126" s="196"/>
      <c r="I126" s="196"/>
      <c r="J126" s="196"/>
      <c r="K126" s="196"/>
      <c r="L126" s="196"/>
      <c r="M126" s="196"/>
      <c r="N126" s="196"/>
      <c r="O126" s="197"/>
      <c r="P126" s="149"/>
      <c r="Q126" s="149"/>
      <c r="R126" s="198"/>
      <c r="S126" s="197"/>
      <c r="T126" s="149"/>
      <c r="U126" s="149"/>
      <c r="V126" s="198"/>
      <c r="W126" s="197"/>
      <c r="X126" s="149"/>
      <c r="Y126" s="149"/>
      <c r="Z126" s="198"/>
      <c r="AA126" s="197"/>
      <c r="AB126" s="149"/>
      <c r="AC126" s="149"/>
      <c r="AD126" s="198"/>
      <c r="AG126">
        <f t="shared" si="0"/>
        <v>0</v>
      </c>
      <c r="AK126" t="b">
        <f t="shared" si="1"/>
        <v>0</v>
      </c>
      <c r="AL126" t="str">
        <f t="shared" si="2"/>
        <v/>
      </c>
      <c r="AM126" t="b">
        <f t="shared" si="3"/>
        <v>0</v>
      </c>
      <c r="AN126" t="str">
        <f t="shared" si="4"/>
        <v/>
      </c>
      <c r="AO126" t="b">
        <f t="shared" si="5"/>
        <v>0</v>
      </c>
    </row>
    <row r="127" spans="1:41" ht="15" customHeight="1">
      <c r="A127" s="47"/>
      <c r="B127" s="20"/>
      <c r="C127" s="42" t="s">
        <v>149</v>
      </c>
      <c r="D127" s="196"/>
      <c r="E127" s="196"/>
      <c r="F127" s="196"/>
      <c r="G127" s="196"/>
      <c r="H127" s="196"/>
      <c r="I127" s="196"/>
      <c r="J127" s="196"/>
      <c r="K127" s="196"/>
      <c r="L127" s="196"/>
      <c r="M127" s="196"/>
      <c r="N127" s="196"/>
      <c r="O127" s="197"/>
      <c r="P127" s="149"/>
      <c r="Q127" s="149"/>
      <c r="R127" s="198"/>
      <c r="S127" s="197"/>
      <c r="T127" s="149"/>
      <c r="U127" s="149"/>
      <c r="V127" s="198"/>
      <c r="W127" s="197"/>
      <c r="X127" s="149"/>
      <c r="Y127" s="149"/>
      <c r="Z127" s="198"/>
      <c r="AA127" s="197"/>
      <c r="AB127" s="149"/>
      <c r="AC127" s="149"/>
      <c r="AD127" s="198"/>
      <c r="AG127">
        <f t="shared" si="0"/>
        <v>0</v>
      </c>
      <c r="AK127" t="b">
        <f t="shared" si="1"/>
        <v>0</v>
      </c>
      <c r="AL127" t="str">
        <f t="shared" si="2"/>
        <v/>
      </c>
      <c r="AM127" t="b">
        <f t="shared" si="3"/>
        <v>0</v>
      </c>
      <c r="AN127" t="str">
        <f t="shared" si="4"/>
        <v/>
      </c>
      <c r="AO127" t="b">
        <f t="shared" si="5"/>
        <v>0</v>
      </c>
    </row>
    <row r="128" spans="1:41" ht="15" customHeight="1">
      <c r="A128" s="47"/>
      <c r="B128" s="3"/>
      <c r="C128" s="42" t="s">
        <v>150</v>
      </c>
      <c r="D128" s="196"/>
      <c r="E128" s="196"/>
      <c r="F128" s="196"/>
      <c r="G128" s="196"/>
      <c r="H128" s="196"/>
      <c r="I128" s="196"/>
      <c r="J128" s="196"/>
      <c r="K128" s="196"/>
      <c r="L128" s="196"/>
      <c r="M128" s="196"/>
      <c r="N128" s="196"/>
      <c r="O128" s="197"/>
      <c r="P128" s="149"/>
      <c r="Q128" s="149"/>
      <c r="R128" s="198"/>
      <c r="S128" s="197"/>
      <c r="T128" s="149"/>
      <c r="U128" s="149"/>
      <c r="V128" s="198"/>
      <c r="W128" s="197"/>
      <c r="X128" s="149"/>
      <c r="Y128" s="149"/>
      <c r="Z128" s="198"/>
      <c r="AA128" s="197"/>
      <c r="AB128" s="149"/>
      <c r="AC128" s="149"/>
      <c r="AD128" s="198"/>
      <c r="AG128">
        <f t="shared" si="0"/>
        <v>0</v>
      </c>
      <c r="AK128" t="b">
        <f t="shared" si="1"/>
        <v>0</v>
      </c>
      <c r="AL128" t="str">
        <f t="shared" si="2"/>
        <v/>
      </c>
      <c r="AM128" t="b">
        <f t="shared" si="3"/>
        <v>0</v>
      </c>
      <c r="AN128" t="str">
        <f t="shared" si="4"/>
        <v/>
      </c>
      <c r="AO128" t="b">
        <f t="shared" si="5"/>
        <v>0</v>
      </c>
    </row>
    <row r="129" spans="1:41" ht="15" customHeight="1">
      <c r="A129" s="47"/>
      <c r="B129" s="3"/>
      <c r="C129" s="42" t="s">
        <v>151</v>
      </c>
      <c r="D129" s="196"/>
      <c r="E129" s="196"/>
      <c r="F129" s="196"/>
      <c r="G129" s="196"/>
      <c r="H129" s="196"/>
      <c r="I129" s="196"/>
      <c r="J129" s="196"/>
      <c r="K129" s="196"/>
      <c r="L129" s="196"/>
      <c r="M129" s="196"/>
      <c r="N129" s="196"/>
      <c r="O129" s="197"/>
      <c r="P129" s="149"/>
      <c r="Q129" s="149"/>
      <c r="R129" s="198"/>
      <c r="S129" s="197"/>
      <c r="T129" s="149"/>
      <c r="U129" s="149"/>
      <c r="V129" s="198"/>
      <c r="W129" s="197"/>
      <c r="X129" s="149"/>
      <c r="Y129" s="149"/>
      <c r="Z129" s="198"/>
      <c r="AA129" s="197"/>
      <c r="AB129" s="149"/>
      <c r="AC129" s="149"/>
      <c r="AD129" s="198"/>
      <c r="AG129">
        <f t="shared" si="0"/>
        <v>0</v>
      </c>
      <c r="AK129" t="b">
        <f t="shared" si="1"/>
        <v>0</v>
      </c>
      <c r="AL129" t="str">
        <f t="shared" si="2"/>
        <v/>
      </c>
      <c r="AM129" t="b">
        <f t="shared" si="3"/>
        <v>0</v>
      </c>
      <c r="AN129" t="str">
        <f t="shared" si="4"/>
        <v/>
      </c>
      <c r="AO129" t="b">
        <f t="shared" si="5"/>
        <v>0</v>
      </c>
    </row>
    <row r="130" spans="1:41" ht="15" customHeight="1">
      <c r="A130" s="47"/>
      <c r="B130" s="3"/>
      <c r="C130" s="42" t="s">
        <v>152</v>
      </c>
      <c r="D130" s="196"/>
      <c r="E130" s="196"/>
      <c r="F130" s="196"/>
      <c r="G130" s="196"/>
      <c r="H130" s="196"/>
      <c r="I130" s="196"/>
      <c r="J130" s="196"/>
      <c r="K130" s="196"/>
      <c r="L130" s="196"/>
      <c r="M130" s="196"/>
      <c r="N130" s="196"/>
      <c r="O130" s="197"/>
      <c r="P130" s="149"/>
      <c r="Q130" s="149"/>
      <c r="R130" s="198"/>
      <c r="S130" s="197"/>
      <c r="T130" s="149"/>
      <c r="U130" s="149"/>
      <c r="V130" s="198"/>
      <c r="W130" s="197"/>
      <c r="X130" s="149"/>
      <c r="Y130" s="149"/>
      <c r="Z130" s="198"/>
      <c r="AA130" s="197"/>
      <c r="AB130" s="149"/>
      <c r="AC130" s="149"/>
      <c r="AD130" s="198"/>
      <c r="AG130">
        <f t="shared" si="0"/>
        <v>0</v>
      </c>
      <c r="AK130" t="b">
        <f t="shared" si="1"/>
        <v>0</v>
      </c>
      <c r="AL130" t="str">
        <f t="shared" si="2"/>
        <v/>
      </c>
      <c r="AM130" t="b">
        <f t="shared" si="3"/>
        <v>0</v>
      </c>
      <c r="AN130" t="str">
        <f t="shared" si="4"/>
        <v/>
      </c>
      <c r="AO130" t="b">
        <f t="shared" si="5"/>
        <v>0</v>
      </c>
    </row>
    <row r="131" spans="1:41" ht="15" customHeight="1">
      <c r="A131" s="47"/>
      <c r="B131" s="3"/>
      <c r="C131" s="42" t="s">
        <v>153</v>
      </c>
      <c r="D131" s="196"/>
      <c r="E131" s="196"/>
      <c r="F131" s="196"/>
      <c r="G131" s="196"/>
      <c r="H131" s="196"/>
      <c r="I131" s="196"/>
      <c r="J131" s="196"/>
      <c r="K131" s="196"/>
      <c r="L131" s="196"/>
      <c r="M131" s="196"/>
      <c r="N131" s="196"/>
      <c r="O131" s="197"/>
      <c r="P131" s="149"/>
      <c r="Q131" s="149"/>
      <c r="R131" s="198"/>
      <c r="S131" s="197"/>
      <c r="T131" s="149"/>
      <c r="U131" s="149"/>
      <c r="V131" s="198"/>
      <c r="W131" s="197"/>
      <c r="X131" s="149"/>
      <c r="Y131" s="149"/>
      <c r="Z131" s="198"/>
      <c r="AA131" s="197"/>
      <c r="AB131" s="149"/>
      <c r="AC131" s="149"/>
      <c r="AD131" s="198"/>
      <c r="AG131">
        <f t="shared" si="0"/>
        <v>0</v>
      </c>
      <c r="AK131" t="b">
        <f t="shared" si="1"/>
        <v>0</v>
      </c>
      <c r="AL131" t="str">
        <f t="shared" si="2"/>
        <v/>
      </c>
      <c r="AM131" t="b">
        <f t="shared" si="3"/>
        <v>0</v>
      </c>
      <c r="AN131" t="str">
        <f t="shared" si="4"/>
        <v/>
      </c>
      <c r="AO131" t="b">
        <f t="shared" si="5"/>
        <v>0</v>
      </c>
    </row>
    <row r="132" spans="1:41" ht="15" customHeight="1">
      <c r="A132" s="47"/>
      <c r="B132" s="3"/>
      <c r="C132" s="42" t="s">
        <v>154</v>
      </c>
      <c r="D132" s="196"/>
      <c r="E132" s="196"/>
      <c r="F132" s="196"/>
      <c r="G132" s="196"/>
      <c r="H132" s="196"/>
      <c r="I132" s="196"/>
      <c r="J132" s="196"/>
      <c r="K132" s="196"/>
      <c r="L132" s="196"/>
      <c r="M132" s="196"/>
      <c r="N132" s="196"/>
      <c r="O132" s="197"/>
      <c r="P132" s="149"/>
      <c r="Q132" s="149"/>
      <c r="R132" s="198"/>
      <c r="S132" s="197"/>
      <c r="T132" s="149"/>
      <c r="U132" s="149"/>
      <c r="V132" s="198"/>
      <c r="W132" s="197"/>
      <c r="X132" s="149"/>
      <c r="Y132" s="149"/>
      <c r="Z132" s="198"/>
      <c r="AA132" s="197"/>
      <c r="AB132" s="149"/>
      <c r="AC132" s="149"/>
      <c r="AD132" s="198"/>
      <c r="AG132">
        <f t="shared" si="0"/>
        <v>0</v>
      </c>
      <c r="AK132" t="b">
        <f t="shared" si="1"/>
        <v>0</v>
      </c>
      <c r="AL132" t="str">
        <f t="shared" si="2"/>
        <v/>
      </c>
      <c r="AM132" t="b">
        <f t="shared" si="3"/>
        <v>0</v>
      </c>
      <c r="AN132" t="str">
        <f t="shared" si="4"/>
        <v/>
      </c>
      <c r="AO132" t="b">
        <f t="shared" si="5"/>
        <v>0</v>
      </c>
    </row>
    <row r="133" spans="1:41" ht="15" customHeight="1">
      <c r="A133" s="47"/>
      <c r="B133" s="3"/>
      <c r="C133" s="42" t="s">
        <v>155</v>
      </c>
      <c r="D133" s="196"/>
      <c r="E133" s="196"/>
      <c r="F133" s="196"/>
      <c r="G133" s="196"/>
      <c r="H133" s="196"/>
      <c r="I133" s="196"/>
      <c r="J133" s="196"/>
      <c r="K133" s="196"/>
      <c r="L133" s="196"/>
      <c r="M133" s="196"/>
      <c r="N133" s="196"/>
      <c r="O133" s="197"/>
      <c r="P133" s="149"/>
      <c r="Q133" s="149"/>
      <c r="R133" s="198"/>
      <c r="S133" s="197"/>
      <c r="T133" s="149"/>
      <c r="U133" s="149"/>
      <c r="V133" s="198"/>
      <c r="W133" s="197"/>
      <c r="X133" s="149"/>
      <c r="Y133" s="149"/>
      <c r="Z133" s="198"/>
      <c r="AA133" s="197"/>
      <c r="AB133" s="149"/>
      <c r="AC133" s="149"/>
      <c r="AD133" s="198"/>
      <c r="AG133">
        <f t="shared" si="0"/>
        <v>0</v>
      </c>
      <c r="AK133" t="b">
        <f t="shared" si="1"/>
        <v>0</v>
      </c>
      <c r="AL133" t="str">
        <f t="shared" si="2"/>
        <v/>
      </c>
      <c r="AM133" t="b">
        <f t="shared" si="3"/>
        <v>0</v>
      </c>
      <c r="AN133" t="str">
        <f t="shared" si="4"/>
        <v/>
      </c>
      <c r="AO133" t="b">
        <f t="shared" si="5"/>
        <v>0</v>
      </c>
    </row>
    <row r="134" spans="1:41" ht="15" customHeight="1">
      <c r="A134" s="47"/>
      <c r="B134" s="3"/>
      <c r="C134" s="42" t="s">
        <v>156</v>
      </c>
      <c r="D134" s="196"/>
      <c r="E134" s="196"/>
      <c r="F134" s="196"/>
      <c r="G134" s="196"/>
      <c r="H134" s="196"/>
      <c r="I134" s="196"/>
      <c r="J134" s="196"/>
      <c r="K134" s="196"/>
      <c r="L134" s="196"/>
      <c r="M134" s="196"/>
      <c r="N134" s="196"/>
      <c r="O134" s="197"/>
      <c r="P134" s="149"/>
      <c r="Q134" s="149"/>
      <c r="R134" s="198"/>
      <c r="S134" s="197"/>
      <c r="T134" s="149"/>
      <c r="U134" s="149"/>
      <c r="V134" s="198"/>
      <c r="W134" s="197"/>
      <c r="X134" s="149"/>
      <c r="Y134" s="149"/>
      <c r="Z134" s="198"/>
      <c r="AA134" s="197"/>
      <c r="AB134" s="149"/>
      <c r="AC134" s="149"/>
      <c r="AD134" s="198"/>
      <c r="AG134">
        <f t="shared" si="0"/>
        <v>0</v>
      </c>
      <c r="AK134" t="b">
        <f t="shared" si="1"/>
        <v>0</v>
      </c>
      <c r="AL134" t="str">
        <f t="shared" si="2"/>
        <v/>
      </c>
      <c r="AM134" t="b">
        <f t="shared" si="3"/>
        <v>0</v>
      </c>
      <c r="AN134" t="str">
        <f t="shared" si="4"/>
        <v/>
      </c>
      <c r="AO134" t="b">
        <f t="shared" si="5"/>
        <v>0</v>
      </c>
    </row>
    <row r="135" spans="1:41" ht="15" customHeight="1">
      <c r="A135" s="47"/>
      <c r="B135" s="3"/>
      <c r="C135" s="42" t="s">
        <v>157</v>
      </c>
      <c r="D135" s="196"/>
      <c r="E135" s="196"/>
      <c r="F135" s="196"/>
      <c r="G135" s="196"/>
      <c r="H135" s="196"/>
      <c r="I135" s="196"/>
      <c r="J135" s="196"/>
      <c r="K135" s="196"/>
      <c r="L135" s="196"/>
      <c r="M135" s="196"/>
      <c r="N135" s="196"/>
      <c r="O135" s="197"/>
      <c r="P135" s="149"/>
      <c r="Q135" s="149"/>
      <c r="R135" s="198"/>
      <c r="S135" s="197"/>
      <c r="T135" s="149"/>
      <c r="U135" s="149"/>
      <c r="V135" s="198"/>
      <c r="W135" s="197"/>
      <c r="X135" s="149"/>
      <c r="Y135" s="149"/>
      <c r="Z135" s="198"/>
      <c r="AA135" s="197"/>
      <c r="AB135" s="149"/>
      <c r="AC135" s="149"/>
      <c r="AD135" s="198"/>
      <c r="AG135">
        <f t="shared" si="0"/>
        <v>0</v>
      </c>
      <c r="AK135" t="b">
        <f t="shared" si="1"/>
        <v>0</v>
      </c>
      <c r="AL135" t="str">
        <f t="shared" si="2"/>
        <v/>
      </c>
      <c r="AM135" t="b">
        <f t="shared" si="3"/>
        <v>0</v>
      </c>
      <c r="AN135" t="str">
        <f t="shared" si="4"/>
        <v/>
      </c>
      <c r="AO135" t="b">
        <f t="shared" si="5"/>
        <v>0</v>
      </c>
    </row>
    <row r="136" spans="1:41" ht="15" customHeight="1">
      <c r="A136" s="47"/>
      <c r="B136" s="3"/>
      <c r="C136" s="42" t="s">
        <v>158</v>
      </c>
      <c r="D136" s="196"/>
      <c r="E136" s="196"/>
      <c r="F136" s="196"/>
      <c r="G136" s="196"/>
      <c r="H136" s="196"/>
      <c r="I136" s="196"/>
      <c r="J136" s="196"/>
      <c r="K136" s="196"/>
      <c r="L136" s="196"/>
      <c r="M136" s="196"/>
      <c r="N136" s="196"/>
      <c r="O136" s="197"/>
      <c r="P136" s="149"/>
      <c r="Q136" s="149"/>
      <c r="R136" s="198"/>
      <c r="S136" s="197"/>
      <c r="T136" s="149"/>
      <c r="U136" s="149"/>
      <c r="V136" s="198"/>
      <c r="W136" s="197"/>
      <c r="X136" s="149"/>
      <c r="Y136" s="149"/>
      <c r="Z136" s="198"/>
      <c r="AA136" s="197"/>
      <c r="AB136" s="149"/>
      <c r="AC136" s="149"/>
      <c r="AD136" s="198"/>
      <c r="AG136">
        <f t="shared" si="0"/>
        <v>0</v>
      </c>
      <c r="AK136" t="b">
        <f t="shared" si="1"/>
        <v>0</v>
      </c>
      <c r="AL136" t="str">
        <f t="shared" si="2"/>
        <v/>
      </c>
      <c r="AM136" t="b">
        <f t="shared" si="3"/>
        <v>0</v>
      </c>
      <c r="AN136" t="str">
        <f t="shared" si="4"/>
        <v/>
      </c>
      <c r="AO136" t="b">
        <f t="shared" si="5"/>
        <v>0</v>
      </c>
    </row>
    <row r="137" spans="1:41" ht="15" customHeight="1">
      <c r="A137" s="47"/>
      <c r="B137" s="3"/>
      <c r="C137" s="42" t="s">
        <v>159</v>
      </c>
      <c r="D137" s="196"/>
      <c r="E137" s="196"/>
      <c r="F137" s="196"/>
      <c r="G137" s="196"/>
      <c r="H137" s="196"/>
      <c r="I137" s="196"/>
      <c r="J137" s="196"/>
      <c r="K137" s="196"/>
      <c r="L137" s="196"/>
      <c r="M137" s="196"/>
      <c r="N137" s="196"/>
      <c r="O137" s="197"/>
      <c r="P137" s="149"/>
      <c r="Q137" s="149"/>
      <c r="R137" s="198"/>
      <c r="S137" s="197"/>
      <c r="T137" s="149"/>
      <c r="U137" s="149"/>
      <c r="V137" s="198"/>
      <c r="W137" s="197"/>
      <c r="X137" s="149"/>
      <c r="Y137" s="149"/>
      <c r="Z137" s="198"/>
      <c r="AA137" s="197"/>
      <c r="AB137" s="149"/>
      <c r="AC137" s="149"/>
      <c r="AD137" s="198"/>
      <c r="AG137">
        <f t="shared" si="0"/>
        <v>0</v>
      </c>
      <c r="AK137" t="b">
        <f t="shared" si="1"/>
        <v>0</v>
      </c>
      <c r="AL137" t="str">
        <f t="shared" si="2"/>
        <v/>
      </c>
      <c r="AM137" t="b">
        <f t="shared" si="3"/>
        <v>0</v>
      </c>
      <c r="AN137" t="str">
        <f t="shared" si="4"/>
        <v/>
      </c>
      <c r="AO137" t="b">
        <f t="shared" si="5"/>
        <v>0</v>
      </c>
    </row>
    <row r="138" spans="1:41" ht="15" customHeight="1">
      <c r="A138" s="47"/>
      <c r="B138" s="3"/>
      <c r="C138" s="42" t="s">
        <v>160</v>
      </c>
      <c r="D138" s="196"/>
      <c r="E138" s="196"/>
      <c r="F138" s="196"/>
      <c r="G138" s="196"/>
      <c r="H138" s="196"/>
      <c r="I138" s="196"/>
      <c r="J138" s="196"/>
      <c r="K138" s="196"/>
      <c r="L138" s="196"/>
      <c r="M138" s="196"/>
      <c r="N138" s="196"/>
      <c r="O138" s="197"/>
      <c r="P138" s="149"/>
      <c r="Q138" s="149"/>
      <c r="R138" s="198"/>
      <c r="S138" s="197"/>
      <c r="T138" s="149"/>
      <c r="U138" s="149"/>
      <c r="V138" s="198"/>
      <c r="W138" s="197"/>
      <c r="X138" s="149"/>
      <c r="Y138" s="149"/>
      <c r="Z138" s="198"/>
      <c r="AA138" s="197"/>
      <c r="AB138" s="149"/>
      <c r="AC138" s="149"/>
      <c r="AD138" s="198"/>
      <c r="AG138">
        <f t="shared" si="0"/>
        <v>0</v>
      </c>
      <c r="AK138" t="b">
        <f t="shared" si="1"/>
        <v>0</v>
      </c>
      <c r="AL138" t="str">
        <f t="shared" si="2"/>
        <v/>
      </c>
      <c r="AM138" t="b">
        <f t="shared" si="3"/>
        <v>0</v>
      </c>
      <c r="AN138" t="str">
        <f t="shared" si="4"/>
        <v/>
      </c>
      <c r="AO138" t="b">
        <f t="shared" si="5"/>
        <v>0</v>
      </c>
    </row>
    <row r="139" spans="1:41" ht="15" customHeight="1">
      <c r="A139" s="47"/>
      <c r="B139" s="3"/>
      <c r="C139" s="42" t="s">
        <v>161</v>
      </c>
      <c r="D139" s="196"/>
      <c r="E139" s="196"/>
      <c r="F139" s="196"/>
      <c r="G139" s="196"/>
      <c r="H139" s="196"/>
      <c r="I139" s="196"/>
      <c r="J139" s="196"/>
      <c r="K139" s="196"/>
      <c r="L139" s="196"/>
      <c r="M139" s="196"/>
      <c r="N139" s="196"/>
      <c r="O139" s="197"/>
      <c r="P139" s="149"/>
      <c r="Q139" s="149"/>
      <c r="R139" s="198"/>
      <c r="S139" s="197"/>
      <c r="T139" s="149"/>
      <c r="U139" s="149"/>
      <c r="V139" s="198"/>
      <c r="W139" s="197"/>
      <c r="X139" s="149"/>
      <c r="Y139" s="149"/>
      <c r="Z139" s="198"/>
      <c r="AA139" s="197"/>
      <c r="AB139" s="149"/>
      <c r="AC139" s="149"/>
      <c r="AD139" s="198"/>
      <c r="AG139">
        <f t="shared" si="0"/>
        <v>0</v>
      </c>
      <c r="AK139" t="b">
        <f t="shared" si="1"/>
        <v>0</v>
      </c>
      <c r="AL139" t="str">
        <f t="shared" si="2"/>
        <v/>
      </c>
      <c r="AM139" t="b">
        <f t="shared" si="3"/>
        <v>0</v>
      </c>
      <c r="AN139" t="str">
        <f t="shared" si="4"/>
        <v/>
      </c>
      <c r="AO139" t="b">
        <f t="shared" si="5"/>
        <v>0</v>
      </c>
    </row>
    <row r="140" spans="1:41" ht="15" customHeight="1">
      <c r="A140" s="47"/>
      <c r="B140" s="3"/>
      <c r="C140" s="42" t="s">
        <v>162</v>
      </c>
      <c r="D140" s="196"/>
      <c r="E140" s="196"/>
      <c r="F140" s="196"/>
      <c r="G140" s="196"/>
      <c r="H140" s="196"/>
      <c r="I140" s="196"/>
      <c r="J140" s="196"/>
      <c r="K140" s="196"/>
      <c r="L140" s="196"/>
      <c r="M140" s="196"/>
      <c r="N140" s="196"/>
      <c r="O140" s="197"/>
      <c r="P140" s="149"/>
      <c r="Q140" s="149"/>
      <c r="R140" s="198"/>
      <c r="S140" s="197"/>
      <c r="T140" s="149"/>
      <c r="U140" s="149"/>
      <c r="V140" s="198"/>
      <c r="W140" s="197"/>
      <c r="X140" s="149"/>
      <c r="Y140" s="149"/>
      <c r="Z140" s="198"/>
      <c r="AA140" s="197"/>
      <c r="AB140" s="149"/>
      <c r="AC140" s="149"/>
      <c r="AD140" s="198"/>
      <c r="AG140">
        <f t="shared" si="0"/>
        <v>0</v>
      </c>
      <c r="AK140" t="b">
        <f t="shared" si="1"/>
        <v>0</v>
      </c>
      <c r="AL140" t="str">
        <f t="shared" si="2"/>
        <v/>
      </c>
      <c r="AM140" t="b">
        <f t="shared" si="3"/>
        <v>0</v>
      </c>
      <c r="AN140" t="str">
        <f t="shared" si="4"/>
        <v/>
      </c>
      <c r="AO140" t="b">
        <f t="shared" si="5"/>
        <v>0</v>
      </c>
    </row>
    <row r="141" spans="1:41" ht="15" customHeight="1">
      <c r="A141" s="47"/>
      <c r="B141" s="3"/>
      <c r="C141" s="42" t="s">
        <v>163</v>
      </c>
      <c r="D141" s="196"/>
      <c r="E141" s="196"/>
      <c r="F141" s="196"/>
      <c r="G141" s="196"/>
      <c r="H141" s="196"/>
      <c r="I141" s="196"/>
      <c r="J141" s="196"/>
      <c r="K141" s="196"/>
      <c r="L141" s="196"/>
      <c r="M141" s="196"/>
      <c r="N141" s="196"/>
      <c r="O141" s="197"/>
      <c r="P141" s="149"/>
      <c r="Q141" s="149"/>
      <c r="R141" s="198"/>
      <c r="S141" s="197"/>
      <c r="T141" s="149"/>
      <c r="U141" s="149"/>
      <c r="V141" s="198"/>
      <c r="W141" s="197"/>
      <c r="X141" s="149"/>
      <c r="Y141" s="149"/>
      <c r="Z141" s="198"/>
      <c r="AA141" s="197"/>
      <c r="AB141" s="149"/>
      <c r="AC141" s="149"/>
      <c r="AD141" s="198"/>
      <c r="AG141">
        <f t="shared" si="0"/>
        <v>0</v>
      </c>
      <c r="AK141" t="b">
        <f t="shared" si="1"/>
        <v>0</v>
      </c>
      <c r="AL141" t="str">
        <f t="shared" si="2"/>
        <v/>
      </c>
      <c r="AM141" t="b">
        <f t="shared" si="3"/>
        <v>0</v>
      </c>
      <c r="AN141" t="str">
        <f t="shared" si="4"/>
        <v/>
      </c>
      <c r="AO141" t="b">
        <f t="shared" si="5"/>
        <v>0</v>
      </c>
    </row>
    <row r="142" spans="1:41" ht="15" customHeight="1">
      <c r="A142" s="47"/>
      <c r="B142" s="3"/>
      <c r="C142" s="42" t="s">
        <v>164</v>
      </c>
      <c r="D142" s="196"/>
      <c r="E142" s="196"/>
      <c r="F142" s="196"/>
      <c r="G142" s="196"/>
      <c r="H142" s="196"/>
      <c r="I142" s="196"/>
      <c r="J142" s="196"/>
      <c r="K142" s="196"/>
      <c r="L142" s="196"/>
      <c r="M142" s="196"/>
      <c r="N142" s="196"/>
      <c r="O142" s="197"/>
      <c r="P142" s="149"/>
      <c r="Q142" s="149"/>
      <c r="R142" s="198"/>
      <c r="S142" s="197"/>
      <c r="T142" s="149"/>
      <c r="U142" s="149"/>
      <c r="V142" s="198"/>
      <c r="W142" s="197"/>
      <c r="X142" s="149"/>
      <c r="Y142" s="149"/>
      <c r="Z142" s="198"/>
      <c r="AA142" s="197"/>
      <c r="AB142" s="149"/>
      <c r="AC142" s="149"/>
      <c r="AD142" s="198"/>
      <c r="AG142">
        <f t="shared" si="0"/>
        <v>0</v>
      </c>
      <c r="AK142" t="b">
        <f t="shared" si="1"/>
        <v>0</v>
      </c>
      <c r="AL142" t="str">
        <f t="shared" si="2"/>
        <v/>
      </c>
      <c r="AM142" t="b">
        <f t="shared" si="3"/>
        <v>0</v>
      </c>
      <c r="AN142" t="str">
        <f t="shared" si="4"/>
        <v/>
      </c>
      <c r="AO142" t="b">
        <f t="shared" si="5"/>
        <v>0</v>
      </c>
    </row>
    <row r="143" spans="1:41" ht="15" customHeight="1">
      <c r="A143" s="47"/>
      <c r="B143" s="3"/>
      <c r="C143" s="42" t="s">
        <v>165</v>
      </c>
      <c r="D143" s="196"/>
      <c r="E143" s="196"/>
      <c r="F143" s="196"/>
      <c r="G143" s="196"/>
      <c r="H143" s="196"/>
      <c r="I143" s="196"/>
      <c r="J143" s="196"/>
      <c r="K143" s="196"/>
      <c r="L143" s="196"/>
      <c r="M143" s="196"/>
      <c r="N143" s="196"/>
      <c r="O143" s="197"/>
      <c r="P143" s="149"/>
      <c r="Q143" s="149"/>
      <c r="R143" s="198"/>
      <c r="S143" s="197"/>
      <c r="T143" s="149"/>
      <c r="U143" s="149"/>
      <c r="V143" s="198"/>
      <c r="W143" s="197"/>
      <c r="X143" s="149"/>
      <c r="Y143" s="149"/>
      <c r="Z143" s="198"/>
      <c r="AA143" s="197"/>
      <c r="AB143" s="149"/>
      <c r="AC143" s="149"/>
      <c r="AD143" s="198"/>
      <c r="AG143">
        <f t="shared" ref="AG143:AG206" si="6">IF(COUNTBLANK(D143:AD143)=27,0,IF(OR(AND(COUNTA(D143)=1,COUNTA(O143:AD143)&lt;&gt;COUNTA($O$76:$AD$77)),AND(D143="",COUNTA(O143:AD143)&gt;=1)),1,0))+IF(OR(AND(COUNTA(D143)=1,COUNTA(G347:M347)&lt;1),AND(D143="",COUNTA(G347:AD347)&gt;=1)),1,0)+IF(AND(COUNTA(D143)=1,COUNTA(N347:X347)&lt;1),1,0)+IF(AND(COUNTA(D143)=1,COUNTA(Y347:AD347)&lt;1),1,0)</f>
        <v>0</v>
      </c>
      <c r="AK143" t="b">
        <f t="shared" ref="AK143:AK206" si="7">NOT(EXACT(D143,UPPER(D143)))</f>
        <v>0</v>
      </c>
      <c r="AL143" t="str">
        <f t="shared" ref="AL143:AL206" si="8">SUBSTITUTE( SUBSTITUTE( SUBSTITUTE( SUBSTITUTE( SUBSTITUTE( SUBSTITUTE( SUBSTITUTE( SUBSTITUTE( SUBSTITUTE( SUBSTITUTE(D143, "á", "a"), "é", "e"), "í", "i"), "ó", "o"), "ú", "u"), "Á", "A"), "É", "E"), "Í", "I"), "Ó", "O"), "Ú", "U")</f>
        <v/>
      </c>
      <c r="AM143" t="b">
        <f t="shared" ref="AM143:AM206" si="9">NOT(EXACT(D143,AL143))</f>
        <v>0</v>
      </c>
      <c r="AN143" t="str">
        <f t="shared" ref="AN143:AN206" si="10">SUBSTITUTE((SUBSTITUTE(SUBSTITUTE(SUBSTITUTE(D143,".",""),",",""),"(","")),")","")</f>
        <v/>
      </c>
      <c r="AO143" t="b">
        <f t="shared" ref="AO143:AO206" si="11">NOT(EXACT(D143,AN143))</f>
        <v>0</v>
      </c>
    </row>
    <row r="144" spans="1:41" ht="15" customHeight="1">
      <c r="A144" s="47"/>
      <c r="B144" s="3"/>
      <c r="C144" s="42" t="s">
        <v>166</v>
      </c>
      <c r="D144" s="196"/>
      <c r="E144" s="196"/>
      <c r="F144" s="196"/>
      <c r="G144" s="196"/>
      <c r="H144" s="196"/>
      <c r="I144" s="196"/>
      <c r="J144" s="196"/>
      <c r="K144" s="196"/>
      <c r="L144" s="196"/>
      <c r="M144" s="196"/>
      <c r="N144" s="196"/>
      <c r="O144" s="197"/>
      <c r="P144" s="149"/>
      <c r="Q144" s="149"/>
      <c r="R144" s="198"/>
      <c r="S144" s="197"/>
      <c r="T144" s="149"/>
      <c r="U144" s="149"/>
      <c r="V144" s="198"/>
      <c r="W144" s="197"/>
      <c r="X144" s="149"/>
      <c r="Y144" s="149"/>
      <c r="Z144" s="198"/>
      <c r="AA144" s="197"/>
      <c r="AB144" s="149"/>
      <c r="AC144" s="149"/>
      <c r="AD144" s="198"/>
      <c r="AG144">
        <f t="shared" si="6"/>
        <v>0</v>
      </c>
      <c r="AK144" t="b">
        <f t="shared" si="7"/>
        <v>0</v>
      </c>
      <c r="AL144" t="str">
        <f t="shared" si="8"/>
        <v/>
      </c>
      <c r="AM144" t="b">
        <f t="shared" si="9"/>
        <v>0</v>
      </c>
      <c r="AN144" t="str">
        <f t="shared" si="10"/>
        <v/>
      </c>
      <c r="AO144" t="b">
        <f t="shared" si="11"/>
        <v>0</v>
      </c>
    </row>
    <row r="145" spans="1:41" ht="15" customHeight="1">
      <c r="A145" s="47"/>
      <c r="B145" s="3"/>
      <c r="C145" s="42" t="s">
        <v>167</v>
      </c>
      <c r="D145" s="196"/>
      <c r="E145" s="196"/>
      <c r="F145" s="196"/>
      <c r="G145" s="196"/>
      <c r="H145" s="196"/>
      <c r="I145" s="196"/>
      <c r="J145" s="196"/>
      <c r="K145" s="196"/>
      <c r="L145" s="196"/>
      <c r="M145" s="196"/>
      <c r="N145" s="196"/>
      <c r="O145" s="197"/>
      <c r="P145" s="149"/>
      <c r="Q145" s="149"/>
      <c r="R145" s="198"/>
      <c r="S145" s="197"/>
      <c r="T145" s="149"/>
      <c r="U145" s="149"/>
      <c r="V145" s="198"/>
      <c r="W145" s="197"/>
      <c r="X145" s="149"/>
      <c r="Y145" s="149"/>
      <c r="Z145" s="198"/>
      <c r="AA145" s="197"/>
      <c r="AB145" s="149"/>
      <c r="AC145" s="149"/>
      <c r="AD145" s="198"/>
      <c r="AG145">
        <f t="shared" si="6"/>
        <v>0</v>
      </c>
      <c r="AK145" t="b">
        <f t="shared" si="7"/>
        <v>0</v>
      </c>
      <c r="AL145" t="str">
        <f t="shared" si="8"/>
        <v/>
      </c>
      <c r="AM145" t="b">
        <f t="shared" si="9"/>
        <v>0</v>
      </c>
      <c r="AN145" t="str">
        <f t="shared" si="10"/>
        <v/>
      </c>
      <c r="AO145" t="b">
        <f t="shared" si="11"/>
        <v>0</v>
      </c>
    </row>
    <row r="146" spans="1:41" ht="15" customHeight="1">
      <c r="A146" s="47"/>
      <c r="B146" s="3"/>
      <c r="C146" s="42" t="s">
        <v>168</v>
      </c>
      <c r="D146" s="196"/>
      <c r="E146" s="196"/>
      <c r="F146" s="196"/>
      <c r="G146" s="196"/>
      <c r="H146" s="196"/>
      <c r="I146" s="196"/>
      <c r="J146" s="196"/>
      <c r="K146" s="196"/>
      <c r="L146" s="196"/>
      <c r="M146" s="196"/>
      <c r="N146" s="196"/>
      <c r="O146" s="197"/>
      <c r="P146" s="149"/>
      <c r="Q146" s="149"/>
      <c r="R146" s="198"/>
      <c r="S146" s="197"/>
      <c r="T146" s="149"/>
      <c r="U146" s="149"/>
      <c r="V146" s="198"/>
      <c r="W146" s="197"/>
      <c r="X146" s="149"/>
      <c r="Y146" s="149"/>
      <c r="Z146" s="198"/>
      <c r="AA146" s="197"/>
      <c r="AB146" s="149"/>
      <c r="AC146" s="149"/>
      <c r="AD146" s="198"/>
      <c r="AG146">
        <f t="shared" si="6"/>
        <v>0</v>
      </c>
      <c r="AK146" t="b">
        <f t="shared" si="7"/>
        <v>0</v>
      </c>
      <c r="AL146" t="str">
        <f t="shared" si="8"/>
        <v/>
      </c>
      <c r="AM146" t="b">
        <f t="shared" si="9"/>
        <v>0</v>
      </c>
      <c r="AN146" t="str">
        <f t="shared" si="10"/>
        <v/>
      </c>
      <c r="AO146" t="b">
        <f t="shared" si="11"/>
        <v>0</v>
      </c>
    </row>
    <row r="147" spans="1:41" ht="15" customHeight="1">
      <c r="A147" s="47"/>
      <c r="B147" s="3"/>
      <c r="C147" s="42" t="s">
        <v>169</v>
      </c>
      <c r="D147" s="196"/>
      <c r="E147" s="196"/>
      <c r="F147" s="196"/>
      <c r="G147" s="196"/>
      <c r="H147" s="196"/>
      <c r="I147" s="196"/>
      <c r="J147" s="196"/>
      <c r="K147" s="196"/>
      <c r="L147" s="196"/>
      <c r="M147" s="196"/>
      <c r="N147" s="196"/>
      <c r="O147" s="197"/>
      <c r="P147" s="149"/>
      <c r="Q147" s="149"/>
      <c r="R147" s="198"/>
      <c r="S147" s="197"/>
      <c r="T147" s="149"/>
      <c r="U147" s="149"/>
      <c r="V147" s="198"/>
      <c r="W147" s="197"/>
      <c r="X147" s="149"/>
      <c r="Y147" s="149"/>
      <c r="Z147" s="198"/>
      <c r="AA147" s="197"/>
      <c r="AB147" s="149"/>
      <c r="AC147" s="149"/>
      <c r="AD147" s="198"/>
      <c r="AG147">
        <f t="shared" si="6"/>
        <v>0</v>
      </c>
      <c r="AK147" t="b">
        <f t="shared" si="7"/>
        <v>0</v>
      </c>
      <c r="AL147" t="str">
        <f t="shared" si="8"/>
        <v/>
      </c>
      <c r="AM147" t="b">
        <f t="shared" si="9"/>
        <v>0</v>
      </c>
      <c r="AN147" t="str">
        <f t="shared" si="10"/>
        <v/>
      </c>
      <c r="AO147" t="b">
        <f t="shared" si="11"/>
        <v>0</v>
      </c>
    </row>
    <row r="148" spans="1:41" ht="15" customHeight="1">
      <c r="A148" s="47"/>
      <c r="B148" s="3"/>
      <c r="C148" s="112" t="s">
        <v>425</v>
      </c>
      <c r="D148" s="196"/>
      <c r="E148" s="196"/>
      <c r="F148" s="196"/>
      <c r="G148" s="196"/>
      <c r="H148" s="196"/>
      <c r="I148" s="196"/>
      <c r="J148" s="196"/>
      <c r="K148" s="196"/>
      <c r="L148" s="196"/>
      <c r="M148" s="196"/>
      <c r="N148" s="196"/>
      <c r="O148" s="197"/>
      <c r="P148" s="149"/>
      <c r="Q148" s="149"/>
      <c r="R148" s="198"/>
      <c r="S148" s="197"/>
      <c r="T148" s="149"/>
      <c r="U148" s="149"/>
      <c r="V148" s="198"/>
      <c r="W148" s="197"/>
      <c r="X148" s="149"/>
      <c r="Y148" s="149"/>
      <c r="Z148" s="198"/>
      <c r="AA148" s="197"/>
      <c r="AB148" s="149"/>
      <c r="AC148" s="149"/>
      <c r="AD148" s="198"/>
      <c r="AG148">
        <f t="shared" si="6"/>
        <v>0</v>
      </c>
      <c r="AK148" t="b">
        <f t="shared" si="7"/>
        <v>0</v>
      </c>
      <c r="AL148" t="str">
        <f t="shared" si="8"/>
        <v/>
      </c>
      <c r="AM148" t="b">
        <f t="shared" si="9"/>
        <v>0</v>
      </c>
      <c r="AN148" t="str">
        <f t="shared" si="10"/>
        <v/>
      </c>
      <c r="AO148" t="b">
        <f t="shared" si="11"/>
        <v>0</v>
      </c>
    </row>
    <row r="149" spans="1:41" ht="15" customHeight="1">
      <c r="A149" s="47"/>
      <c r="B149" s="3"/>
      <c r="C149" s="112" t="s">
        <v>426</v>
      </c>
      <c r="D149" s="196"/>
      <c r="E149" s="196"/>
      <c r="F149" s="196"/>
      <c r="G149" s="196"/>
      <c r="H149" s="196"/>
      <c r="I149" s="196"/>
      <c r="J149" s="196"/>
      <c r="K149" s="196"/>
      <c r="L149" s="196"/>
      <c r="M149" s="196"/>
      <c r="N149" s="196"/>
      <c r="O149" s="197"/>
      <c r="P149" s="149"/>
      <c r="Q149" s="149"/>
      <c r="R149" s="198"/>
      <c r="S149" s="197"/>
      <c r="T149" s="149"/>
      <c r="U149" s="149"/>
      <c r="V149" s="198"/>
      <c r="W149" s="197"/>
      <c r="X149" s="149"/>
      <c r="Y149" s="149"/>
      <c r="Z149" s="198"/>
      <c r="AA149" s="197"/>
      <c r="AB149" s="149"/>
      <c r="AC149" s="149"/>
      <c r="AD149" s="198"/>
      <c r="AG149">
        <f t="shared" si="6"/>
        <v>0</v>
      </c>
      <c r="AK149" t="b">
        <f t="shared" si="7"/>
        <v>0</v>
      </c>
      <c r="AL149" t="str">
        <f t="shared" si="8"/>
        <v/>
      </c>
      <c r="AM149" t="b">
        <f t="shared" si="9"/>
        <v>0</v>
      </c>
      <c r="AN149" t="str">
        <f t="shared" si="10"/>
        <v/>
      </c>
      <c r="AO149" t="b">
        <f t="shared" si="11"/>
        <v>0</v>
      </c>
    </row>
    <row r="150" spans="1:41" ht="15" customHeight="1">
      <c r="A150" s="47"/>
      <c r="B150" s="3"/>
      <c r="C150" s="112" t="s">
        <v>427</v>
      </c>
      <c r="D150" s="196"/>
      <c r="E150" s="196"/>
      <c r="F150" s="196"/>
      <c r="G150" s="196"/>
      <c r="H150" s="196"/>
      <c r="I150" s="196"/>
      <c r="J150" s="196"/>
      <c r="K150" s="196"/>
      <c r="L150" s="196"/>
      <c r="M150" s="196"/>
      <c r="N150" s="196"/>
      <c r="O150" s="197"/>
      <c r="P150" s="149"/>
      <c r="Q150" s="149"/>
      <c r="R150" s="198"/>
      <c r="S150" s="197"/>
      <c r="T150" s="149"/>
      <c r="U150" s="149"/>
      <c r="V150" s="198"/>
      <c r="W150" s="197"/>
      <c r="X150" s="149"/>
      <c r="Y150" s="149"/>
      <c r="Z150" s="198"/>
      <c r="AA150" s="197"/>
      <c r="AB150" s="149"/>
      <c r="AC150" s="149"/>
      <c r="AD150" s="198"/>
      <c r="AG150">
        <f t="shared" si="6"/>
        <v>0</v>
      </c>
      <c r="AK150" t="b">
        <f t="shared" si="7"/>
        <v>0</v>
      </c>
      <c r="AL150" t="str">
        <f t="shared" si="8"/>
        <v/>
      </c>
      <c r="AM150" t="b">
        <f t="shared" si="9"/>
        <v>0</v>
      </c>
      <c r="AN150" t="str">
        <f t="shared" si="10"/>
        <v/>
      </c>
      <c r="AO150" t="b">
        <f t="shared" si="11"/>
        <v>0</v>
      </c>
    </row>
    <row r="151" spans="1:41" ht="15" customHeight="1">
      <c r="A151" s="47"/>
      <c r="B151" s="3"/>
      <c r="C151" s="112" t="s">
        <v>428</v>
      </c>
      <c r="D151" s="196"/>
      <c r="E151" s="196"/>
      <c r="F151" s="196"/>
      <c r="G151" s="196"/>
      <c r="H151" s="196"/>
      <c r="I151" s="196"/>
      <c r="J151" s="196"/>
      <c r="K151" s="196"/>
      <c r="L151" s="196"/>
      <c r="M151" s="196"/>
      <c r="N151" s="196"/>
      <c r="O151" s="197"/>
      <c r="P151" s="149"/>
      <c r="Q151" s="149"/>
      <c r="R151" s="198"/>
      <c r="S151" s="197"/>
      <c r="T151" s="149"/>
      <c r="U151" s="149"/>
      <c r="V151" s="198"/>
      <c r="W151" s="197"/>
      <c r="X151" s="149"/>
      <c r="Y151" s="149"/>
      <c r="Z151" s="198"/>
      <c r="AA151" s="197"/>
      <c r="AB151" s="149"/>
      <c r="AC151" s="149"/>
      <c r="AD151" s="198"/>
      <c r="AG151">
        <f t="shared" si="6"/>
        <v>0</v>
      </c>
      <c r="AK151" t="b">
        <f t="shared" si="7"/>
        <v>0</v>
      </c>
      <c r="AL151" t="str">
        <f t="shared" si="8"/>
        <v/>
      </c>
      <c r="AM151" t="b">
        <f t="shared" si="9"/>
        <v>0</v>
      </c>
      <c r="AN151" t="str">
        <f t="shared" si="10"/>
        <v/>
      </c>
      <c r="AO151" t="b">
        <f t="shared" si="11"/>
        <v>0</v>
      </c>
    </row>
    <row r="152" spans="1:41" ht="15" customHeight="1">
      <c r="A152" s="47"/>
      <c r="B152" s="3"/>
      <c r="C152" s="112" t="s">
        <v>429</v>
      </c>
      <c r="D152" s="196"/>
      <c r="E152" s="196"/>
      <c r="F152" s="196"/>
      <c r="G152" s="196"/>
      <c r="H152" s="196"/>
      <c r="I152" s="196"/>
      <c r="J152" s="196"/>
      <c r="K152" s="196"/>
      <c r="L152" s="196"/>
      <c r="M152" s="196"/>
      <c r="N152" s="196"/>
      <c r="O152" s="197"/>
      <c r="P152" s="149"/>
      <c r="Q152" s="149"/>
      <c r="R152" s="198"/>
      <c r="S152" s="197"/>
      <c r="T152" s="149"/>
      <c r="U152" s="149"/>
      <c r="V152" s="198"/>
      <c r="W152" s="197"/>
      <c r="X152" s="149"/>
      <c r="Y152" s="149"/>
      <c r="Z152" s="198"/>
      <c r="AA152" s="197"/>
      <c r="AB152" s="149"/>
      <c r="AC152" s="149"/>
      <c r="AD152" s="198"/>
      <c r="AG152">
        <f t="shared" si="6"/>
        <v>0</v>
      </c>
      <c r="AK152" t="b">
        <f t="shared" si="7"/>
        <v>0</v>
      </c>
      <c r="AL152" t="str">
        <f t="shared" si="8"/>
        <v/>
      </c>
      <c r="AM152" t="b">
        <f t="shared" si="9"/>
        <v>0</v>
      </c>
      <c r="AN152" t="str">
        <f t="shared" si="10"/>
        <v/>
      </c>
      <c r="AO152" t="b">
        <f t="shared" si="11"/>
        <v>0</v>
      </c>
    </row>
    <row r="153" spans="1:41" ht="15" customHeight="1">
      <c r="A153" s="47"/>
      <c r="B153" s="3"/>
      <c r="C153" s="112" t="s">
        <v>430</v>
      </c>
      <c r="D153" s="196"/>
      <c r="E153" s="196"/>
      <c r="F153" s="196"/>
      <c r="G153" s="196"/>
      <c r="H153" s="196"/>
      <c r="I153" s="196"/>
      <c r="J153" s="196"/>
      <c r="K153" s="196"/>
      <c r="L153" s="196"/>
      <c r="M153" s="196"/>
      <c r="N153" s="196"/>
      <c r="O153" s="197"/>
      <c r="P153" s="149"/>
      <c r="Q153" s="149"/>
      <c r="R153" s="198"/>
      <c r="S153" s="197"/>
      <c r="T153" s="149"/>
      <c r="U153" s="149"/>
      <c r="V153" s="198"/>
      <c r="W153" s="197"/>
      <c r="X153" s="149"/>
      <c r="Y153" s="149"/>
      <c r="Z153" s="198"/>
      <c r="AA153" s="197"/>
      <c r="AB153" s="149"/>
      <c r="AC153" s="149"/>
      <c r="AD153" s="198"/>
      <c r="AG153">
        <f t="shared" si="6"/>
        <v>0</v>
      </c>
      <c r="AK153" t="b">
        <f t="shared" si="7"/>
        <v>0</v>
      </c>
      <c r="AL153" t="str">
        <f t="shared" si="8"/>
        <v/>
      </c>
      <c r="AM153" t="b">
        <f t="shared" si="9"/>
        <v>0</v>
      </c>
      <c r="AN153" t="str">
        <f t="shared" si="10"/>
        <v/>
      </c>
      <c r="AO153" t="b">
        <f t="shared" si="11"/>
        <v>0</v>
      </c>
    </row>
    <row r="154" spans="1:41" ht="15" customHeight="1">
      <c r="A154" s="47"/>
      <c r="B154" s="3"/>
      <c r="C154" s="112" t="s">
        <v>431</v>
      </c>
      <c r="D154" s="196"/>
      <c r="E154" s="196"/>
      <c r="F154" s="196"/>
      <c r="G154" s="196"/>
      <c r="H154" s="196"/>
      <c r="I154" s="196"/>
      <c r="J154" s="196"/>
      <c r="K154" s="196"/>
      <c r="L154" s="196"/>
      <c r="M154" s="196"/>
      <c r="N154" s="196"/>
      <c r="O154" s="197"/>
      <c r="P154" s="149"/>
      <c r="Q154" s="149"/>
      <c r="R154" s="198"/>
      <c r="S154" s="197"/>
      <c r="T154" s="149"/>
      <c r="U154" s="149"/>
      <c r="V154" s="198"/>
      <c r="W154" s="197"/>
      <c r="X154" s="149"/>
      <c r="Y154" s="149"/>
      <c r="Z154" s="198"/>
      <c r="AA154" s="197"/>
      <c r="AB154" s="149"/>
      <c r="AC154" s="149"/>
      <c r="AD154" s="198"/>
      <c r="AG154">
        <f t="shared" si="6"/>
        <v>0</v>
      </c>
      <c r="AK154" t="b">
        <f t="shared" si="7"/>
        <v>0</v>
      </c>
      <c r="AL154" t="str">
        <f t="shared" si="8"/>
        <v/>
      </c>
      <c r="AM154" t="b">
        <f t="shared" si="9"/>
        <v>0</v>
      </c>
      <c r="AN154" t="str">
        <f t="shared" si="10"/>
        <v/>
      </c>
      <c r="AO154" t="b">
        <f t="shared" si="11"/>
        <v>0</v>
      </c>
    </row>
    <row r="155" spans="1:41" ht="15" customHeight="1">
      <c r="A155" s="47"/>
      <c r="B155" s="3"/>
      <c r="C155" s="112" t="s">
        <v>432</v>
      </c>
      <c r="D155" s="196"/>
      <c r="E155" s="196"/>
      <c r="F155" s="196"/>
      <c r="G155" s="196"/>
      <c r="H155" s="196"/>
      <c r="I155" s="196"/>
      <c r="J155" s="196"/>
      <c r="K155" s="196"/>
      <c r="L155" s="196"/>
      <c r="M155" s="196"/>
      <c r="N155" s="196"/>
      <c r="O155" s="197"/>
      <c r="P155" s="149"/>
      <c r="Q155" s="149"/>
      <c r="R155" s="198"/>
      <c r="S155" s="197"/>
      <c r="T155" s="149"/>
      <c r="U155" s="149"/>
      <c r="V155" s="198"/>
      <c r="W155" s="197"/>
      <c r="X155" s="149"/>
      <c r="Y155" s="149"/>
      <c r="Z155" s="198"/>
      <c r="AA155" s="197"/>
      <c r="AB155" s="149"/>
      <c r="AC155" s="149"/>
      <c r="AD155" s="198"/>
      <c r="AG155">
        <f t="shared" si="6"/>
        <v>0</v>
      </c>
      <c r="AK155" t="b">
        <f t="shared" si="7"/>
        <v>0</v>
      </c>
      <c r="AL155" t="str">
        <f t="shared" si="8"/>
        <v/>
      </c>
      <c r="AM155" t="b">
        <f t="shared" si="9"/>
        <v>0</v>
      </c>
      <c r="AN155" t="str">
        <f t="shared" si="10"/>
        <v/>
      </c>
      <c r="AO155" t="b">
        <f t="shared" si="11"/>
        <v>0</v>
      </c>
    </row>
    <row r="156" spans="1:41" ht="15" customHeight="1">
      <c r="A156" s="47"/>
      <c r="B156" s="3"/>
      <c r="C156" s="112" t="s">
        <v>433</v>
      </c>
      <c r="D156" s="196"/>
      <c r="E156" s="196"/>
      <c r="F156" s="196"/>
      <c r="G156" s="196"/>
      <c r="H156" s="196"/>
      <c r="I156" s="196"/>
      <c r="J156" s="196"/>
      <c r="K156" s="196"/>
      <c r="L156" s="196"/>
      <c r="M156" s="196"/>
      <c r="N156" s="196"/>
      <c r="O156" s="197"/>
      <c r="P156" s="149"/>
      <c r="Q156" s="149"/>
      <c r="R156" s="198"/>
      <c r="S156" s="197"/>
      <c r="T156" s="149"/>
      <c r="U156" s="149"/>
      <c r="V156" s="198"/>
      <c r="W156" s="197"/>
      <c r="X156" s="149"/>
      <c r="Y156" s="149"/>
      <c r="Z156" s="198"/>
      <c r="AA156" s="197"/>
      <c r="AB156" s="149"/>
      <c r="AC156" s="149"/>
      <c r="AD156" s="198"/>
      <c r="AG156">
        <f t="shared" si="6"/>
        <v>0</v>
      </c>
      <c r="AK156" t="b">
        <f t="shared" si="7"/>
        <v>0</v>
      </c>
      <c r="AL156" t="str">
        <f t="shared" si="8"/>
        <v/>
      </c>
      <c r="AM156" t="b">
        <f t="shared" si="9"/>
        <v>0</v>
      </c>
      <c r="AN156" t="str">
        <f t="shared" si="10"/>
        <v/>
      </c>
      <c r="AO156" t="b">
        <f t="shared" si="11"/>
        <v>0</v>
      </c>
    </row>
    <row r="157" spans="1:41" ht="15" customHeight="1">
      <c r="A157" s="47"/>
      <c r="B157" s="3"/>
      <c r="C157" s="112" t="s">
        <v>434</v>
      </c>
      <c r="D157" s="196"/>
      <c r="E157" s="196"/>
      <c r="F157" s="196"/>
      <c r="G157" s="196"/>
      <c r="H157" s="196"/>
      <c r="I157" s="196"/>
      <c r="J157" s="196"/>
      <c r="K157" s="196"/>
      <c r="L157" s="196"/>
      <c r="M157" s="196"/>
      <c r="N157" s="196"/>
      <c r="O157" s="197"/>
      <c r="P157" s="149"/>
      <c r="Q157" s="149"/>
      <c r="R157" s="198"/>
      <c r="S157" s="197"/>
      <c r="T157" s="149"/>
      <c r="U157" s="149"/>
      <c r="V157" s="198"/>
      <c r="W157" s="197"/>
      <c r="X157" s="149"/>
      <c r="Y157" s="149"/>
      <c r="Z157" s="198"/>
      <c r="AA157" s="197"/>
      <c r="AB157" s="149"/>
      <c r="AC157" s="149"/>
      <c r="AD157" s="198"/>
      <c r="AG157">
        <f t="shared" si="6"/>
        <v>0</v>
      </c>
      <c r="AK157" t="b">
        <f t="shared" si="7"/>
        <v>0</v>
      </c>
      <c r="AL157" t="str">
        <f t="shared" si="8"/>
        <v/>
      </c>
      <c r="AM157" t="b">
        <f t="shared" si="9"/>
        <v>0</v>
      </c>
      <c r="AN157" t="str">
        <f t="shared" si="10"/>
        <v/>
      </c>
      <c r="AO157" t="b">
        <f t="shared" si="11"/>
        <v>0</v>
      </c>
    </row>
    <row r="158" spans="1:41" ht="15" customHeight="1">
      <c r="A158" s="47"/>
      <c r="B158" s="3"/>
      <c r="C158" s="112" t="s">
        <v>435</v>
      </c>
      <c r="D158" s="196"/>
      <c r="E158" s="196"/>
      <c r="F158" s="196"/>
      <c r="G158" s="196"/>
      <c r="H158" s="196"/>
      <c r="I158" s="196"/>
      <c r="J158" s="196"/>
      <c r="K158" s="196"/>
      <c r="L158" s="196"/>
      <c r="M158" s="196"/>
      <c r="N158" s="196"/>
      <c r="O158" s="197"/>
      <c r="P158" s="149"/>
      <c r="Q158" s="149"/>
      <c r="R158" s="198"/>
      <c r="S158" s="197"/>
      <c r="T158" s="149"/>
      <c r="U158" s="149"/>
      <c r="V158" s="198"/>
      <c r="W158" s="197"/>
      <c r="X158" s="149"/>
      <c r="Y158" s="149"/>
      <c r="Z158" s="198"/>
      <c r="AA158" s="197"/>
      <c r="AB158" s="149"/>
      <c r="AC158" s="149"/>
      <c r="AD158" s="198"/>
      <c r="AG158">
        <f t="shared" si="6"/>
        <v>0</v>
      </c>
      <c r="AK158" t="b">
        <f t="shared" si="7"/>
        <v>0</v>
      </c>
      <c r="AL158" t="str">
        <f t="shared" si="8"/>
        <v/>
      </c>
      <c r="AM158" t="b">
        <f t="shared" si="9"/>
        <v>0</v>
      </c>
      <c r="AN158" t="str">
        <f t="shared" si="10"/>
        <v/>
      </c>
      <c r="AO158" t="b">
        <f t="shared" si="11"/>
        <v>0</v>
      </c>
    </row>
    <row r="159" spans="1:41" ht="15" customHeight="1">
      <c r="A159" s="47"/>
      <c r="B159" s="3"/>
      <c r="C159" s="112" t="s">
        <v>436</v>
      </c>
      <c r="D159" s="196"/>
      <c r="E159" s="196"/>
      <c r="F159" s="196"/>
      <c r="G159" s="196"/>
      <c r="H159" s="196"/>
      <c r="I159" s="196"/>
      <c r="J159" s="196"/>
      <c r="K159" s="196"/>
      <c r="L159" s="196"/>
      <c r="M159" s="196"/>
      <c r="N159" s="196"/>
      <c r="O159" s="197"/>
      <c r="P159" s="149"/>
      <c r="Q159" s="149"/>
      <c r="R159" s="198"/>
      <c r="S159" s="197"/>
      <c r="T159" s="149"/>
      <c r="U159" s="149"/>
      <c r="V159" s="198"/>
      <c r="W159" s="197"/>
      <c r="X159" s="149"/>
      <c r="Y159" s="149"/>
      <c r="Z159" s="198"/>
      <c r="AA159" s="197"/>
      <c r="AB159" s="149"/>
      <c r="AC159" s="149"/>
      <c r="AD159" s="198"/>
      <c r="AG159">
        <f t="shared" si="6"/>
        <v>0</v>
      </c>
      <c r="AK159" t="b">
        <f t="shared" si="7"/>
        <v>0</v>
      </c>
      <c r="AL159" t="str">
        <f t="shared" si="8"/>
        <v/>
      </c>
      <c r="AM159" t="b">
        <f t="shared" si="9"/>
        <v>0</v>
      </c>
      <c r="AN159" t="str">
        <f t="shared" si="10"/>
        <v/>
      </c>
      <c r="AO159" t="b">
        <f t="shared" si="11"/>
        <v>0</v>
      </c>
    </row>
    <row r="160" spans="1:41" ht="15" customHeight="1">
      <c r="A160" s="47"/>
      <c r="B160" s="3"/>
      <c r="C160" s="112" t="s">
        <v>437</v>
      </c>
      <c r="D160" s="196"/>
      <c r="E160" s="196"/>
      <c r="F160" s="196"/>
      <c r="G160" s="196"/>
      <c r="H160" s="196"/>
      <c r="I160" s="196"/>
      <c r="J160" s="196"/>
      <c r="K160" s="196"/>
      <c r="L160" s="196"/>
      <c r="M160" s="196"/>
      <c r="N160" s="196"/>
      <c r="O160" s="197"/>
      <c r="P160" s="149"/>
      <c r="Q160" s="149"/>
      <c r="R160" s="198"/>
      <c r="S160" s="197"/>
      <c r="T160" s="149"/>
      <c r="U160" s="149"/>
      <c r="V160" s="198"/>
      <c r="W160" s="197"/>
      <c r="X160" s="149"/>
      <c r="Y160" s="149"/>
      <c r="Z160" s="198"/>
      <c r="AA160" s="197"/>
      <c r="AB160" s="149"/>
      <c r="AC160" s="149"/>
      <c r="AD160" s="198"/>
      <c r="AG160">
        <f t="shared" si="6"/>
        <v>0</v>
      </c>
      <c r="AK160" t="b">
        <f t="shared" si="7"/>
        <v>0</v>
      </c>
      <c r="AL160" t="str">
        <f t="shared" si="8"/>
        <v/>
      </c>
      <c r="AM160" t="b">
        <f t="shared" si="9"/>
        <v>0</v>
      </c>
      <c r="AN160" t="str">
        <f t="shared" si="10"/>
        <v/>
      </c>
      <c r="AO160" t="b">
        <f t="shared" si="11"/>
        <v>0</v>
      </c>
    </row>
    <row r="161" spans="1:41" ht="15" customHeight="1">
      <c r="A161" s="47"/>
      <c r="B161" s="3"/>
      <c r="C161" s="112" t="s">
        <v>438</v>
      </c>
      <c r="D161" s="196"/>
      <c r="E161" s="196"/>
      <c r="F161" s="196"/>
      <c r="G161" s="196"/>
      <c r="H161" s="196"/>
      <c r="I161" s="196"/>
      <c r="J161" s="196"/>
      <c r="K161" s="196"/>
      <c r="L161" s="196"/>
      <c r="M161" s="196"/>
      <c r="N161" s="196"/>
      <c r="O161" s="197"/>
      <c r="P161" s="149"/>
      <c r="Q161" s="149"/>
      <c r="R161" s="198"/>
      <c r="S161" s="197"/>
      <c r="T161" s="149"/>
      <c r="U161" s="149"/>
      <c r="V161" s="198"/>
      <c r="W161" s="197"/>
      <c r="X161" s="149"/>
      <c r="Y161" s="149"/>
      <c r="Z161" s="198"/>
      <c r="AA161" s="197"/>
      <c r="AB161" s="149"/>
      <c r="AC161" s="149"/>
      <c r="AD161" s="198"/>
      <c r="AG161">
        <f t="shared" si="6"/>
        <v>0</v>
      </c>
      <c r="AK161" t="b">
        <f t="shared" si="7"/>
        <v>0</v>
      </c>
      <c r="AL161" t="str">
        <f t="shared" si="8"/>
        <v/>
      </c>
      <c r="AM161" t="b">
        <f t="shared" si="9"/>
        <v>0</v>
      </c>
      <c r="AN161" t="str">
        <f t="shared" si="10"/>
        <v/>
      </c>
      <c r="AO161" t="b">
        <f t="shared" si="11"/>
        <v>0</v>
      </c>
    </row>
    <row r="162" spans="1:41" ht="15" customHeight="1">
      <c r="A162" s="47"/>
      <c r="B162" s="3"/>
      <c r="C162" s="112" t="s">
        <v>439</v>
      </c>
      <c r="D162" s="196"/>
      <c r="E162" s="196"/>
      <c r="F162" s="196"/>
      <c r="G162" s="196"/>
      <c r="H162" s="196"/>
      <c r="I162" s="196"/>
      <c r="J162" s="196"/>
      <c r="K162" s="196"/>
      <c r="L162" s="196"/>
      <c r="M162" s="196"/>
      <c r="N162" s="196"/>
      <c r="O162" s="197"/>
      <c r="P162" s="149"/>
      <c r="Q162" s="149"/>
      <c r="R162" s="198"/>
      <c r="S162" s="197"/>
      <c r="T162" s="149"/>
      <c r="U162" s="149"/>
      <c r="V162" s="198"/>
      <c r="W162" s="197"/>
      <c r="X162" s="149"/>
      <c r="Y162" s="149"/>
      <c r="Z162" s="198"/>
      <c r="AA162" s="197"/>
      <c r="AB162" s="149"/>
      <c r="AC162" s="149"/>
      <c r="AD162" s="198"/>
      <c r="AG162">
        <f t="shared" si="6"/>
        <v>0</v>
      </c>
      <c r="AK162" t="b">
        <f t="shared" si="7"/>
        <v>0</v>
      </c>
      <c r="AL162" t="str">
        <f t="shared" si="8"/>
        <v/>
      </c>
      <c r="AM162" t="b">
        <f t="shared" si="9"/>
        <v>0</v>
      </c>
      <c r="AN162" t="str">
        <f t="shared" si="10"/>
        <v/>
      </c>
      <c r="AO162" t="b">
        <f t="shared" si="11"/>
        <v>0</v>
      </c>
    </row>
    <row r="163" spans="1:41" ht="15" customHeight="1">
      <c r="A163" s="47"/>
      <c r="B163" s="3"/>
      <c r="C163" s="112" t="s">
        <v>440</v>
      </c>
      <c r="D163" s="196"/>
      <c r="E163" s="196"/>
      <c r="F163" s="196"/>
      <c r="G163" s="196"/>
      <c r="H163" s="196"/>
      <c r="I163" s="196"/>
      <c r="J163" s="196"/>
      <c r="K163" s="196"/>
      <c r="L163" s="196"/>
      <c r="M163" s="196"/>
      <c r="N163" s="196"/>
      <c r="O163" s="197"/>
      <c r="P163" s="149"/>
      <c r="Q163" s="149"/>
      <c r="R163" s="198"/>
      <c r="S163" s="197"/>
      <c r="T163" s="149"/>
      <c r="U163" s="149"/>
      <c r="V163" s="198"/>
      <c r="W163" s="197"/>
      <c r="X163" s="149"/>
      <c r="Y163" s="149"/>
      <c r="Z163" s="198"/>
      <c r="AA163" s="197"/>
      <c r="AB163" s="149"/>
      <c r="AC163" s="149"/>
      <c r="AD163" s="198"/>
      <c r="AG163">
        <f t="shared" si="6"/>
        <v>0</v>
      </c>
      <c r="AK163" t="b">
        <f t="shared" si="7"/>
        <v>0</v>
      </c>
      <c r="AL163" t="str">
        <f t="shared" si="8"/>
        <v/>
      </c>
      <c r="AM163" t="b">
        <f t="shared" si="9"/>
        <v>0</v>
      </c>
      <c r="AN163" t="str">
        <f t="shared" si="10"/>
        <v/>
      </c>
      <c r="AO163" t="b">
        <f t="shared" si="11"/>
        <v>0</v>
      </c>
    </row>
    <row r="164" spans="1:41" ht="15" customHeight="1">
      <c r="A164" s="47"/>
      <c r="B164" s="3"/>
      <c r="C164" s="113" t="s">
        <v>441</v>
      </c>
      <c r="D164" s="196"/>
      <c r="E164" s="196"/>
      <c r="F164" s="196"/>
      <c r="G164" s="196"/>
      <c r="H164" s="196"/>
      <c r="I164" s="196"/>
      <c r="J164" s="196"/>
      <c r="K164" s="196"/>
      <c r="L164" s="196"/>
      <c r="M164" s="196"/>
      <c r="N164" s="196"/>
      <c r="O164" s="197"/>
      <c r="P164" s="149"/>
      <c r="Q164" s="149"/>
      <c r="R164" s="198"/>
      <c r="S164" s="197"/>
      <c r="T164" s="149"/>
      <c r="U164" s="149"/>
      <c r="V164" s="198"/>
      <c r="W164" s="197"/>
      <c r="X164" s="149"/>
      <c r="Y164" s="149"/>
      <c r="Z164" s="198"/>
      <c r="AA164" s="197"/>
      <c r="AB164" s="149"/>
      <c r="AC164" s="149"/>
      <c r="AD164" s="198"/>
      <c r="AG164">
        <f t="shared" si="6"/>
        <v>0</v>
      </c>
      <c r="AK164" t="b">
        <f t="shared" si="7"/>
        <v>0</v>
      </c>
      <c r="AL164" t="str">
        <f t="shared" si="8"/>
        <v/>
      </c>
      <c r="AM164" t="b">
        <f t="shared" si="9"/>
        <v>0</v>
      </c>
      <c r="AN164" t="str">
        <f t="shared" si="10"/>
        <v/>
      </c>
      <c r="AO164" t="b">
        <f t="shared" si="11"/>
        <v>0</v>
      </c>
    </row>
    <row r="165" spans="1:41" ht="15" customHeight="1">
      <c r="A165" s="47"/>
      <c r="B165" s="3"/>
      <c r="C165" s="112" t="s">
        <v>442</v>
      </c>
      <c r="D165" s="196"/>
      <c r="E165" s="196"/>
      <c r="F165" s="196"/>
      <c r="G165" s="196"/>
      <c r="H165" s="196"/>
      <c r="I165" s="196"/>
      <c r="J165" s="196"/>
      <c r="K165" s="196"/>
      <c r="L165" s="196"/>
      <c r="M165" s="196"/>
      <c r="N165" s="196"/>
      <c r="O165" s="197"/>
      <c r="P165" s="149"/>
      <c r="Q165" s="149"/>
      <c r="R165" s="198"/>
      <c r="S165" s="197"/>
      <c r="T165" s="149"/>
      <c r="U165" s="149"/>
      <c r="V165" s="198"/>
      <c r="W165" s="197"/>
      <c r="X165" s="149"/>
      <c r="Y165" s="149"/>
      <c r="Z165" s="198"/>
      <c r="AA165" s="197"/>
      <c r="AB165" s="149"/>
      <c r="AC165" s="149"/>
      <c r="AD165" s="198"/>
      <c r="AG165">
        <f t="shared" si="6"/>
        <v>0</v>
      </c>
      <c r="AK165" t="b">
        <f t="shared" si="7"/>
        <v>0</v>
      </c>
      <c r="AL165" t="str">
        <f t="shared" si="8"/>
        <v/>
      </c>
      <c r="AM165" t="b">
        <f t="shared" si="9"/>
        <v>0</v>
      </c>
      <c r="AN165" t="str">
        <f t="shared" si="10"/>
        <v/>
      </c>
      <c r="AO165" t="b">
        <f t="shared" si="11"/>
        <v>0</v>
      </c>
    </row>
    <row r="166" spans="1:41" ht="15" customHeight="1">
      <c r="A166" s="47"/>
      <c r="B166" s="3"/>
      <c r="C166" s="112" t="s">
        <v>443</v>
      </c>
      <c r="D166" s="196"/>
      <c r="E166" s="196"/>
      <c r="F166" s="196"/>
      <c r="G166" s="196"/>
      <c r="H166" s="196"/>
      <c r="I166" s="196"/>
      <c r="J166" s="196"/>
      <c r="K166" s="196"/>
      <c r="L166" s="196"/>
      <c r="M166" s="196"/>
      <c r="N166" s="196"/>
      <c r="O166" s="197"/>
      <c r="P166" s="149"/>
      <c r="Q166" s="149"/>
      <c r="R166" s="198"/>
      <c r="S166" s="197"/>
      <c r="T166" s="149"/>
      <c r="U166" s="149"/>
      <c r="V166" s="198"/>
      <c r="W166" s="197"/>
      <c r="X166" s="149"/>
      <c r="Y166" s="149"/>
      <c r="Z166" s="198"/>
      <c r="AA166" s="197"/>
      <c r="AB166" s="149"/>
      <c r="AC166" s="149"/>
      <c r="AD166" s="198"/>
      <c r="AG166">
        <f t="shared" si="6"/>
        <v>0</v>
      </c>
      <c r="AK166" t="b">
        <f t="shared" si="7"/>
        <v>0</v>
      </c>
      <c r="AL166" t="str">
        <f t="shared" si="8"/>
        <v/>
      </c>
      <c r="AM166" t="b">
        <f t="shared" si="9"/>
        <v>0</v>
      </c>
      <c r="AN166" t="str">
        <f t="shared" si="10"/>
        <v/>
      </c>
      <c r="AO166" t="b">
        <f t="shared" si="11"/>
        <v>0</v>
      </c>
    </row>
    <row r="167" spans="1:41" ht="15" customHeight="1">
      <c r="A167" s="47"/>
      <c r="B167" s="3"/>
      <c r="C167" s="112" t="s">
        <v>444</v>
      </c>
      <c r="D167" s="196"/>
      <c r="E167" s="196"/>
      <c r="F167" s="196"/>
      <c r="G167" s="196"/>
      <c r="H167" s="196"/>
      <c r="I167" s="196"/>
      <c r="J167" s="196"/>
      <c r="K167" s="196"/>
      <c r="L167" s="196"/>
      <c r="M167" s="196"/>
      <c r="N167" s="196"/>
      <c r="O167" s="197"/>
      <c r="P167" s="149"/>
      <c r="Q167" s="149"/>
      <c r="R167" s="198"/>
      <c r="S167" s="197"/>
      <c r="T167" s="149"/>
      <c r="U167" s="149"/>
      <c r="V167" s="198"/>
      <c r="W167" s="197"/>
      <c r="X167" s="149"/>
      <c r="Y167" s="149"/>
      <c r="Z167" s="198"/>
      <c r="AA167" s="197"/>
      <c r="AB167" s="149"/>
      <c r="AC167" s="149"/>
      <c r="AD167" s="198"/>
      <c r="AG167">
        <f t="shared" si="6"/>
        <v>0</v>
      </c>
      <c r="AK167" t="b">
        <f t="shared" si="7"/>
        <v>0</v>
      </c>
      <c r="AL167" t="str">
        <f t="shared" si="8"/>
        <v/>
      </c>
      <c r="AM167" t="b">
        <f t="shared" si="9"/>
        <v>0</v>
      </c>
      <c r="AN167" t="str">
        <f t="shared" si="10"/>
        <v/>
      </c>
      <c r="AO167" t="b">
        <f t="shared" si="11"/>
        <v>0</v>
      </c>
    </row>
    <row r="168" spans="1:41" ht="15" customHeight="1">
      <c r="A168" s="47"/>
      <c r="B168" s="3"/>
      <c r="C168" s="112" t="s">
        <v>445</v>
      </c>
      <c r="D168" s="196"/>
      <c r="E168" s="196"/>
      <c r="F168" s="196"/>
      <c r="G168" s="196"/>
      <c r="H168" s="196"/>
      <c r="I168" s="196"/>
      <c r="J168" s="196"/>
      <c r="K168" s="196"/>
      <c r="L168" s="196"/>
      <c r="M168" s="196"/>
      <c r="N168" s="196"/>
      <c r="O168" s="197"/>
      <c r="P168" s="149"/>
      <c r="Q168" s="149"/>
      <c r="R168" s="198"/>
      <c r="S168" s="197"/>
      <c r="T168" s="149"/>
      <c r="U168" s="149"/>
      <c r="V168" s="198"/>
      <c r="W168" s="197"/>
      <c r="X168" s="149"/>
      <c r="Y168" s="149"/>
      <c r="Z168" s="198"/>
      <c r="AA168" s="197"/>
      <c r="AB168" s="149"/>
      <c r="AC168" s="149"/>
      <c r="AD168" s="198"/>
      <c r="AG168">
        <f t="shared" si="6"/>
        <v>0</v>
      </c>
      <c r="AK168" t="b">
        <f t="shared" si="7"/>
        <v>0</v>
      </c>
      <c r="AL168" t="str">
        <f t="shared" si="8"/>
        <v/>
      </c>
      <c r="AM168" t="b">
        <f t="shared" si="9"/>
        <v>0</v>
      </c>
      <c r="AN168" t="str">
        <f t="shared" si="10"/>
        <v/>
      </c>
      <c r="AO168" t="b">
        <f t="shared" si="11"/>
        <v>0</v>
      </c>
    </row>
    <row r="169" spans="1:41" ht="15" customHeight="1">
      <c r="A169" s="47"/>
      <c r="B169" s="3"/>
      <c r="C169" s="112" t="s">
        <v>446</v>
      </c>
      <c r="D169" s="196"/>
      <c r="E169" s="196"/>
      <c r="F169" s="196"/>
      <c r="G169" s="196"/>
      <c r="H169" s="196"/>
      <c r="I169" s="196"/>
      <c r="J169" s="196"/>
      <c r="K169" s="196"/>
      <c r="L169" s="196"/>
      <c r="M169" s="196"/>
      <c r="N169" s="196"/>
      <c r="O169" s="197"/>
      <c r="P169" s="149"/>
      <c r="Q169" s="149"/>
      <c r="R169" s="198"/>
      <c r="S169" s="197"/>
      <c r="T169" s="149"/>
      <c r="U169" s="149"/>
      <c r="V169" s="198"/>
      <c r="W169" s="197"/>
      <c r="X169" s="149"/>
      <c r="Y169" s="149"/>
      <c r="Z169" s="198"/>
      <c r="AA169" s="197"/>
      <c r="AB169" s="149"/>
      <c r="AC169" s="149"/>
      <c r="AD169" s="198"/>
      <c r="AG169">
        <f t="shared" si="6"/>
        <v>0</v>
      </c>
      <c r="AK169" t="b">
        <f t="shared" si="7"/>
        <v>0</v>
      </c>
      <c r="AL169" t="str">
        <f t="shared" si="8"/>
        <v/>
      </c>
      <c r="AM169" t="b">
        <f t="shared" si="9"/>
        <v>0</v>
      </c>
      <c r="AN169" t="str">
        <f t="shared" si="10"/>
        <v/>
      </c>
      <c r="AO169" t="b">
        <f t="shared" si="11"/>
        <v>0</v>
      </c>
    </row>
    <row r="170" spans="1:41" ht="15" customHeight="1">
      <c r="A170" s="47"/>
      <c r="B170" s="3"/>
      <c r="C170" s="112" t="s">
        <v>447</v>
      </c>
      <c r="D170" s="196"/>
      <c r="E170" s="196"/>
      <c r="F170" s="196"/>
      <c r="G170" s="196"/>
      <c r="H170" s="196"/>
      <c r="I170" s="196"/>
      <c r="J170" s="196"/>
      <c r="K170" s="196"/>
      <c r="L170" s="196"/>
      <c r="M170" s="196"/>
      <c r="N170" s="196"/>
      <c r="O170" s="197"/>
      <c r="P170" s="149"/>
      <c r="Q170" s="149"/>
      <c r="R170" s="198"/>
      <c r="S170" s="197"/>
      <c r="T170" s="149"/>
      <c r="U170" s="149"/>
      <c r="V170" s="198"/>
      <c r="W170" s="197"/>
      <c r="X170" s="149"/>
      <c r="Y170" s="149"/>
      <c r="Z170" s="198"/>
      <c r="AA170" s="197"/>
      <c r="AB170" s="149"/>
      <c r="AC170" s="149"/>
      <c r="AD170" s="198"/>
      <c r="AG170">
        <f t="shared" si="6"/>
        <v>0</v>
      </c>
      <c r="AK170" t="b">
        <f t="shared" si="7"/>
        <v>0</v>
      </c>
      <c r="AL170" t="str">
        <f t="shared" si="8"/>
        <v/>
      </c>
      <c r="AM170" t="b">
        <f t="shared" si="9"/>
        <v>0</v>
      </c>
      <c r="AN170" t="str">
        <f t="shared" si="10"/>
        <v/>
      </c>
      <c r="AO170" t="b">
        <f t="shared" si="11"/>
        <v>0</v>
      </c>
    </row>
    <row r="171" spans="1:41" ht="15" customHeight="1">
      <c r="A171" s="47"/>
      <c r="B171" s="3"/>
      <c r="C171" s="112" t="s">
        <v>448</v>
      </c>
      <c r="D171" s="196"/>
      <c r="E171" s="196"/>
      <c r="F171" s="196"/>
      <c r="G171" s="196"/>
      <c r="H171" s="196"/>
      <c r="I171" s="196"/>
      <c r="J171" s="196"/>
      <c r="K171" s="196"/>
      <c r="L171" s="196"/>
      <c r="M171" s="196"/>
      <c r="N171" s="196"/>
      <c r="O171" s="197"/>
      <c r="P171" s="149"/>
      <c r="Q171" s="149"/>
      <c r="R171" s="198"/>
      <c r="S171" s="197"/>
      <c r="T171" s="149"/>
      <c r="U171" s="149"/>
      <c r="V171" s="198"/>
      <c r="W171" s="197"/>
      <c r="X171" s="149"/>
      <c r="Y171" s="149"/>
      <c r="Z171" s="198"/>
      <c r="AA171" s="197"/>
      <c r="AB171" s="149"/>
      <c r="AC171" s="149"/>
      <c r="AD171" s="198"/>
      <c r="AG171">
        <f t="shared" si="6"/>
        <v>0</v>
      </c>
      <c r="AK171" t="b">
        <f t="shared" si="7"/>
        <v>0</v>
      </c>
      <c r="AL171" t="str">
        <f t="shared" si="8"/>
        <v/>
      </c>
      <c r="AM171" t="b">
        <f t="shared" si="9"/>
        <v>0</v>
      </c>
      <c r="AN171" t="str">
        <f t="shared" si="10"/>
        <v/>
      </c>
      <c r="AO171" t="b">
        <f t="shared" si="11"/>
        <v>0</v>
      </c>
    </row>
    <row r="172" spans="1:41" ht="15" customHeight="1">
      <c r="A172" s="47"/>
      <c r="B172" s="3"/>
      <c r="C172" s="112" t="s">
        <v>449</v>
      </c>
      <c r="D172" s="196"/>
      <c r="E172" s="196"/>
      <c r="F172" s="196"/>
      <c r="G172" s="196"/>
      <c r="H172" s="196"/>
      <c r="I172" s="196"/>
      <c r="J172" s="196"/>
      <c r="K172" s="196"/>
      <c r="L172" s="196"/>
      <c r="M172" s="196"/>
      <c r="N172" s="196"/>
      <c r="O172" s="197"/>
      <c r="P172" s="149"/>
      <c r="Q172" s="149"/>
      <c r="R172" s="198"/>
      <c r="S172" s="197"/>
      <c r="T172" s="149"/>
      <c r="U172" s="149"/>
      <c r="V172" s="198"/>
      <c r="W172" s="197"/>
      <c r="X172" s="149"/>
      <c r="Y172" s="149"/>
      <c r="Z172" s="198"/>
      <c r="AA172" s="197"/>
      <c r="AB172" s="149"/>
      <c r="AC172" s="149"/>
      <c r="AD172" s="198"/>
      <c r="AG172">
        <f t="shared" si="6"/>
        <v>0</v>
      </c>
      <c r="AK172" t="b">
        <f t="shared" si="7"/>
        <v>0</v>
      </c>
      <c r="AL172" t="str">
        <f t="shared" si="8"/>
        <v/>
      </c>
      <c r="AM172" t="b">
        <f t="shared" si="9"/>
        <v>0</v>
      </c>
      <c r="AN172" t="str">
        <f t="shared" si="10"/>
        <v/>
      </c>
      <c r="AO172" t="b">
        <f t="shared" si="11"/>
        <v>0</v>
      </c>
    </row>
    <row r="173" spans="1:41" ht="15" customHeight="1">
      <c r="A173" s="47"/>
      <c r="B173" s="3"/>
      <c r="C173" s="112" t="s">
        <v>450</v>
      </c>
      <c r="D173" s="196"/>
      <c r="E173" s="196"/>
      <c r="F173" s="196"/>
      <c r="G173" s="196"/>
      <c r="H173" s="196"/>
      <c r="I173" s="196"/>
      <c r="J173" s="196"/>
      <c r="K173" s="196"/>
      <c r="L173" s="196"/>
      <c r="M173" s="196"/>
      <c r="N173" s="196"/>
      <c r="O173" s="197"/>
      <c r="P173" s="149"/>
      <c r="Q173" s="149"/>
      <c r="R173" s="198"/>
      <c r="S173" s="197"/>
      <c r="T173" s="149"/>
      <c r="U173" s="149"/>
      <c r="V173" s="198"/>
      <c r="W173" s="197"/>
      <c r="X173" s="149"/>
      <c r="Y173" s="149"/>
      <c r="Z173" s="198"/>
      <c r="AA173" s="197"/>
      <c r="AB173" s="149"/>
      <c r="AC173" s="149"/>
      <c r="AD173" s="198"/>
      <c r="AG173">
        <f t="shared" si="6"/>
        <v>0</v>
      </c>
      <c r="AK173" t="b">
        <f t="shared" si="7"/>
        <v>0</v>
      </c>
      <c r="AL173" t="str">
        <f t="shared" si="8"/>
        <v/>
      </c>
      <c r="AM173" t="b">
        <f t="shared" si="9"/>
        <v>0</v>
      </c>
      <c r="AN173" t="str">
        <f t="shared" si="10"/>
        <v/>
      </c>
      <c r="AO173" t="b">
        <f t="shared" si="11"/>
        <v>0</v>
      </c>
    </row>
    <row r="174" spans="1:41" ht="15" customHeight="1">
      <c r="A174" s="47"/>
      <c r="B174" s="3"/>
      <c r="C174" s="112" t="s">
        <v>451</v>
      </c>
      <c r="D174" s="196"/>
      <c r="E174" s="196"/>
      <c r="F174" s="196"/>
      <c r="G174" s="196"/>
      <c r="H174" s="196"/>
      <c r="I174" s="196"/>
      <c r="J174" s="196"/>
      <c r="K174" s="196"/>
      <c r="L174" s="196"/>
      <c r="M174" s="196"/>
      <c r="N174" s="196"/>
      <c r="O174" s="197"/>
      <c r="P174" s="149"/>
      <c r="Q174" s="149"/>
      <c r="R174" s="198"/>
      <c r="S174" s="197"/>
      <c r="T174" s="149"/>
      <c r="U174" s="149"/>
      <c r="V174" s="198"/>
      <c r="W174" s="197"/>
      <c r="X174" s="149"/>
      <c r="Y174" s="149"/>
      <c r="Z174" s="198"/>
      <c r="AA174" s="197"/>
      <c r="AB174" s="149"/>
      <c r="AC174" s="149"/>
      <c r="AD174" s="198"/>
      <c r="AG174">
        <f t="shared" si="6"/>
        <v>0</v>
      </c>
      <c r="AK174" t="b">
        <f t="shared" si="7"/>
        <v>0</v>
      </c>
      <c r="AL174" t="str">
        <f t="shared" si="8"/>
        <v/>
      </c>
      <c r="AM174" t="b">
        <f t="shared" si="9"/>
        <v>0</v>
      </c>
      <c r="AN174" t="str">
        <f t="shared" si="10"/>
        <v/>
      </c>
      <c r="AO174" t="b">
        <f t="shared" si="11"/>
        <v>0</v>
      </c>
    </row>
    <row r="175" spans="1:41" ht="15" customHeight="1">
      <c r="A175" s="47"/>
      <c r="B175" s="3"/>
      <c r="C175" s="112" t="s">
        <v>452</v>
      </c>
      <c r="D175" s="196"/>
      <c r="E175" s="196"/>
      <c r="F175" s="196"/>
      <c r="G175" s="196"/>
      <c r="H175" s="196"/>
      <c r="I175" s="196"/>
      <c r="J175" s="196"/>
      <c r="K175" s="196"/>
      <c r="L175" s="196"/>
      <c r="M175" s="196"/>
      <c r="N175" s="196"/>
      <c r="O175" s="197"/>
      <c r="P175" s="149"/>
      <c r="Q175" s="149"/>
      <c r="R175" s="198"/>
      <c r="S175" s="197"/>
      <c r="T175" s="149"/>
      <c r="U175" s="149"/>
      <c r="V175" s="198"/>
      <c r="W175" s="197"/>
      <c r="X175" s="149"/>
      <c r="Y175" s="149"/>
      <c r="Z175" s="198"/>
      <c r="AA175" s="197"/>
      <c r="AB175" s="149"/>
      <c r="AC175" s="149"/>
      <c r="AD175" s="198"/>
      <c r="AG175">
        <f t="shared" si="6"/>
        <v>0</v>
      </c>
      <c r="AK175" t="b">
        <f t="shared" si="7"/>
        <v>0</v>
      </c>
      <c r="AL175" t="str">
        <f t="shared" si="8"/>
        <v/>
      </c>
      <c r="AM175" t="b">
        <f t="shared" si="9"/>
        <v>0</v>
      </c>
      <c r="AN175" t="str">
        <f t="shared" si="10"/>
        <v/>
      </c>
      <c r="AO175" t="b">
        <f t="shared" si="11"/>
        <v>0</v>
      </c>
    </row>
    <row r="176" spans="1:41" ht="15" customHeight="1">
      <c r="A176" s="47"/>
      <c r="B176" s="3"/>
      <c r="C176" s="112" t="s">
        <v>134</v>
      </c>
      <c r="D176" s="196"/>
      <c r="E176" s="196"/>
      <c r="F176" s="196"/>
      <c r="G176" s="196"/>
      <c r="H176" s="196"/>
      <c r="I176" s="196"/>
      <c r="J176" s="196"/>
      <c r="K176" s="196"/>
      <c r="L176" s="196"/>
      <c r="M176" s="196"/>
      <c r="N176" s="196"/>
      <c r="O176" s="197"/>
      <c r="P176" s="149"/>
      <c r="Q176" s="149"/>
      <c r="R176" s="198"/>
      <c r="S176" s="197"/>
      <c r="T176" s="149"/>
      <c r="U176" s="149"/>
      <c r="V176" s="198"/>
      <c r="W176" s="197"/>
      <c r="X176" s="149"/>
      <c r="Y176" s="149"/>
      <c r="Z176" s="198"/>
      <c r="AA176" s="197"/>
      <c r="AB176" s="149"/>
      <c r="AC176" s="149"/>
      <c r="AD176" s="198"/>
      <c r="AG176">
        <f t="shared" si="6"/>
        <v>0</v>
      </c>
      <c r="AK176" t="b">
        <f t="shared" si="7"/>
        <v>0</v>
      </c>
      <c r="AL176" t="str">
        <f t="shared" si="8"/>
        <v/>
      </c>
      <c r="AM176" t="b">
        <f t="shared" si="9"/>
        <v>0</v>
      </c>
      <c r="AN176" t="str">
        <f t="shared" si="10"/>
        <v/>
      </c>
      <c r="AO176" t="b">
        <f t="shared" si="11"/>
        <v>0</v>
      </c>
    </row>
    <row r="177" spans="1:41" ht="15" customHeight="1">
      <c r="A177" s="47"/>
      <c r="B177" s="3"/>
      <c r="C177" s="114" t="s">
        <v>453</v>
      </c>
      <c r="D177" s="196"/>
      <c r="E177" s="196"/>
      <c r="F177" s="196"/>
      <c r="G177" s="196"/>
      <c r="H177" s="196"/>
      <c r="I177" s="196"/>
      <c r="J177" s="196"/>
      <c r="K177" s="196"/>
      <c r="L177" s="196"/>
      <c r="M177" s="196"/>
      <c r="N177" s="196"/>
      <c r="O177" s="197"/>
      <c r="P177" s="149"/>
      <c r="Q177" s="149"/>
      <c r="R177" s="198"/>
      <c r="S177" s="197"/>
      <c r="T177" s="149"/>
      <c r="U177" s="149"/>
      <c r="V177" s="198"/>
      <c r="W177" s="197"/>
      <c r="X177" s="149"/>
      <c r="Y177" s="149"/>
      <c r="Z177" s="198"/>
      <c r="AA177" s="197"/>
      <c r="AB177" s="149"/>
      <c r="AC177" s="149"/>
      <c r="AD177" s="198"/>
      <c r="AG177">
        <f t="shared" si="6"/>
        <v>0</v>
      </c>
      <c r="AK177" t="b">
        <f t="shared" si="7"/>
        <v>0</v>
      </c>
      <c r="AL177" t="str">
        <f t="shared" si="8"/>
        <v/>
      </c>
      <c r="AM177" t="b">
        <f t="shared" si="9"/>
        <v>0</v>
      </c>
      <c r="AN177" t="str">
        <f t="shared" si="10"/>
        <v/>
      </c>
      <c r="AO177" t="b">
        <f t="shared" si="11"/>
        <v>0</v>
      </c>
    </row>
    <row r="178" spans="1:41" ht="15" customHeight="1">
      <c r="A178" s="47"/>
      <c r="B178" s="3"/>
      <c r="C178" s="114" t="s">
        <v>454</v>
      </c>
      <c r="D178" s="196"/>
      <c r="E178" s="196"/>
      <c r="F178" s="196"/>
      <c r="G178" s="196"/>
      <c r="H178" s="196"/>
      <c r="I178" s="196"/>
      <c r="J178" s="196"/>
      <c r="K178" s="196"/>
      <c r="L178" s="196"/>
      <c r="M178" s="196"/>
      <c r="N178" s="196"/>
      <c r="O178" s="197"/>
      <c r="P178" s="149"/>
      <c r="Q178" s="149"/>
      <c r="R178" s="198"/>
      <c r="S178" s="197"/>
      <c r="T178" s="149"/>
      <c r="U178" s="149"/>
      <c r="V178" s="198"/>
      <c r="W178" s="197"/>
      <c r="X178" s="149"/>
      <c r="Y178" s="149"/>
      <c r="Z178" s="198"/>
      <c r="AA178" s="197"/>
      <c r="AB178" s="149"/>
      <c r="AC178" s="149"/>
      <c r="AD178" s="198"/>
      <c r="AG178">
        <f t="shared" si="6"/>
        <v>0</v>
      </c>
      <c r="AK178" t="b">
        <f t="shared" si="7"/>
        <v>0</v>
      </c>
      <c r="AL178" t="str">
        <f t="shared" si="8"/>
        <v/>
      </c>
      <c r="AM178" t="b">
        <f t="shared" si="9"/>
        <v>0</v>
      </c>
      <c r="AN178" t="str">
        <f t="shared" si="10"/>
        <v/>
      </c>
      <c r="AO178" t="b">
        <f t="shared" si="11"/>
        <v>0</v>
      </c>
    </row>
    <row r="179" spans="1:41" ht="15" customHeight="1">
      <c r="A179" s="47"/>
      <c r="B179" s="3"/>
      <c r="C179" s="114" t="s">
        <v>455</v>
      </c>
      <c r="D179" s="196"/>
      <c r="E179" s="196"/>
      <c r="F179" s="196"/>
      <c r="G179" s="196"/>
      <c r="H179" s="196"/>
      <c r="I179" s="196"/>
      <c r="J179" s="196"/>
      <c r="K179" s="196"/>
      <c r="L179" s="196"/>
      <c r="M179" s="196"/>
      <c r="N179" s="196"/>
      <c r="O179" s="197"/>
      <c r="P179" s="149"/>
      <c r="Q179" s="149"/>
      <c r="R179" s="198"/>
      <c r="S179" s="197"/>
      <c r="T179" s="149"/>
      <c r="U179" s="149"/>
      <c r="V179" s="198"/>
      <c r="W179" s="197"/>
      <c r="X179" s="149"/>
      <c r="Y179" s="149"/>
      <c r="Z179" s="198"/>
      <c r="AA179" s="197"/>
      <c r="AB179" s="149"/>
      <c r="AC179" s="149"/>
      <c r="AD179" s="198"/>
      <c r="AG179">
        <f t="shared" si="6"/>
        <v>0</v>
      </c>
      <c r="AK179" t="b">
        <f t="shared" si="7"/>
        <v>0</v>
      </c>
      <c r="AL179" t="str">
        <f t="shared" si="8"/>
        <v/>
      </c>
      <c r="AM179" t="b">
        <f t="shared" si="9"/>
        <v>0</v>
      </c>
      <c r="AN179" t="str">
        <f t="shared" si="10"/>
        <v/>
      </c>
      <c r="AO179" t="b">
        <f t="shared" si="11"/>
        <v>0</v>
      </c>
    </row>
    <row r="180" spans="1:41" ht="15" customHeight="1">
      <c r="A180" s="47"/>
      <c r="B180" s="3"/>
      <c r="C180" s="114" t="s">
        <v>456</v>
      </c>
      <c r="D180" s="196"/>
      <c r="E180" s="196"/>
      <c r="F180" s="196"/>
      <c r="G180" s="196"/>
      <c r="H180" s="196"/>
      <c r="I180" s="196"/>
      <c r="J180" s="196"/>
      <c r="K180" s="196"/>
      <c r="L180" s="196"/>
      <c r="M180" s="196"/>
      <c r="N180" s="196"/>
      <c r="O180" s="197"/>
      <c r="P180" s="149"/>
      <c r="Q180" s="149"/>
      <c r="R180" s="198"/>
      <c r="S180" s="197"/>
      <c r="T180" s="149"/>
      <c r="U180" s="149"/>
      <c r="V180" s="198"/>
      <c r="W180" s="197"/>
      <c r="X180" s="149"/>
      <c r="Y180" s="149"/>
      <c r="Z180" s="198"/>
      <c r="AA180" s="197"/>
      <c r="AB180" s="149"/>
      <c r="AC180" s="149"/>
      <c r="AD180" s="198"/>
      <c r="AG180">
        <f t="shared" si="6"/>
        <v>0</v>
      </c>
      <c r="AK180" t="b">
        <f t="shared" si="7"/>
        <v>0</v>
      </c>
      <c r="AL180" t="str">
        <f t="shared" si="8"/>
        <v/>
      </c>
      <c r="AM180" t="b">
        <f t="shared" si="9"/>
        <v>0</v>
      </c>
      <c r="AN180" t="str">
        <f t="shared" si="10"/>
        <v/>
      </c>
      <c r="AO180" t="b">
        <f t="shared" si="11"/>
        <v>0</v>
      </c>
    </row>
    <row r="181" spans="1:41" ht="15" customHeight="1">
      <c r="A181" s="47"/>
      <c r="B181" s="3"/>
      <c r="C181" s="114" t="s">
        <v>457</v>
      </c>
      <c r="D181" s="196"/>
      <c r="E181" s="196"/>
      <c r="F181" s="196"/>
      <c r="G181" s="196"/>
      <c r="H181" s="196"/>
      <c r="I181" s="196"/>
      <c r="J181" s="196"/>
      <c r="K181" s="196"/>
      <c r="L181" s="196"/>
      <c r="M181" s="196"/>
      <c r="N181" s="196"/>
      <c r="O181" s="197"/>
      <c r="P181" s="149"/>
      <c r="Q181" s="149"/>
      <c r="R181" s="198"/>
      <c r="S181" s="197"/>
      <c r="T181" s="149"/>
      <c r="U181" s="149"/>
      <c r="V181" s="198"/>
      <c r="W181" s="197"/>
      <c r="X181" s="149"/>
      <c r="Y181" s="149"/>
      <c r="Z181" s="198"/>
      <c r="AA181" s="197"/>
      <c r="AB181" s="149"/>
      <c r="AC181" s="149"/>
      <c r="AD181" s="198"/>
      <c r="AG181">
        <f t="shared" si="6"/>
        <v>0</v>
      </c>
      <c r="AK181" t="b">
        <f t="shared" si="7"/>
        <v>0</v>
      </c>
      <c r="AL181" t="str">
        <f t="shared" si="8"/>
        <v/>
      </c>
      <c r="AM181" t="b">
        <f t="shared" si="9"/>
        <v>0</v>
      </c>
      <c r="AN181" t="str">
        <f t="shared" si="10"/>
        <v/>
      </c>
      <c r="AO181" t="b">
        <f t="shared" si="11"/>
        <v>0</v>
      </c>
    </row>
    <row r="182" spans="1:41" ht="15" customHeight="1">
      <c r="A182" s="47"/>
      <c r="B182" s="3"/>
      <c r="C182" s="114" t="s">
        <v>458</v>
      </c>
      <c r="D182" s="196"/>
      <c r="E182" s="196"/>
      <c r="F182" s="196"/>
      <c r="G182" s="196"/>
      <c r="H182" s="196"/>
      <c r="I182" s="196"/>
      <c r="J182" s="196"/>
      <c r="K182" s="196"/>
      <c r="L182" s="196"/>
      <c r="M182" s="196"/>
      <c r="N182" s="196"/>
      <c r="O182" s="197"/>
      <c r="P182" s="149"/>
      <c r="Q182" s="149"/>
      <c r="R182" s="198"/>
      <c r="S182" s="197"/>
      <c r="T182" s="149"/>
      <c r="U182" s="149"/>
      <c r="V182" s="198"/>
      <c r="W182" s="197"/>
      <c r="X182" s="149"/>
      <c r="Y182" s="149"/>
      <c r="Z182" s="198"/>
      <c r="AA182" s="197"/>
      <c r="AB182" s="149"/>
      <c r="AC182" s="149"/>
      <c r="AD182" s="198"/>
      <c r="AG182">
        <f t="shared" si="6"/>
        <v>0</v>
      </c>
      <c r="AK182" t="b">
        <f t="shared" si="7"/>
        <v>0</v>
      </c>
      <c r="AL182" t="str">
        <f t="shared" si="8"/>
        <v/>
      </c>
      <c r="AM182" t="b">
        <f t="shared" si="9"/>
        <v>0</v>
      </c>
      <c r="AN182" t="str">
        <f t="shared" si="10"/>
        <v/>
      </c>
      <c r="AO182" t="b">
        <f t="shared" si="11"/>
        <v>0</v>
      </c>
    </row>
    <row r="183" spans="1:41" ht="15" customHeight="1">
      <c r="A183" s="47"/>
      <c r="B183" s="3"/>
      <c r="C183" s="114" t="s">
        <v>459</v>
      </c>
      <c r="D183" s="196"/>
      <c r="E183" s="196"/>
      <c r="F183" s="196"/>
      <c r="G183" s="196"/>
      <c r="H183" s="196"/>
      <c r="I183" s="196"/>
      <c r="J183" s="196"/>
      <c r="K183" s="196"/>
      <c r="L183" s="196"/>
      <c r="M183" s="196"/>
      <c r="N183" s="196"/>
      <c r="O183" s="197"/>
      <c r="P183" s="149"/>
      <c r="Q183" s="149"/>
      <c r="R183" s="198"/>
      <c r="S183" s="197"/>
      <c r="T183" s="149"/>
      <c r="U183" s="149"/>
      <c r="V183" s="198"/>
      <c r="W183" s="197"/>
      <c r="X183" s="149"/>
      <c r="Y183" s="149"/>
      <c r="Z183" s="198"/>
      <c r="AA183" s="197"/>
      <c r="AB183" s="149"/>
      <c r="AC183" s="149"/>
      <c r="AD183" s="198"/>
      <c r="AG183">
        <f t="shared" si="6"/>
        <v>0</v>
      </c>
      <c r="AK183" t="b">
        <f t="shared" si="7"/>
        <v>0</v>
      </c>
      <c r="AL183" t="str">
        <f t="shared" si="8"/>
        <v/>
      </c>
      <c r="AM183" t="b">
        <f t="shared" si="9"/>
        <v>0</v>
      </c>
      <c r="AN183" t="str">
        <f t="shared" si="10"/>
        <v/>
      </c>
      <c r="AO183" t="b">
        <f t="shared" si="11"/>
        <v>0</v>
      </c>
    </row>
    <row r="184" spans="1:41" ht="15" customHeight="1">
      <c r="A184" s="47"/>
      <c r="B184" s="3"/>
      <c r="C184" s="114" t="s">
        <v>460</v>
      </c>
      <c r="D184" s="196"/>
      <c r="E184" s="196"/>
      <c r="F184" s="196"/>
      <c r="G184" s="196"/>
      <c r="H184" s="196"/>
      <c r="I184" s="196"/>
      <c r="J184" s="196"/>
      <c r="K184" s="196"/>
      <c r="L184" s="196"/>
      <c r="M184" s="196"/>
      <c r="N184" s="196"/>
      <c r="O184" s="197"/>
      <c r="P184" s="149"/>
      <c r="Q184" s="149"/>
      <c r="R184" s="198"/>
      <c r="S184" s="197"/>
      <c r="T184" s="149"/>
      <c r="U184" s="149"/>
      <c r="V184" s="198"/>
      <c r="W184" s="197"/>
      <c r="X184" s="149"/>
      <c r="Y184" s="149"/>
      <c r="Z184" s="198"/>
      <c r="AA184" s="197"/>
      <c r="AB184" s="149"/>
      <c r="AC184" s="149"/>
      <c r="AD184" s="198"/>
      <c r="AG184">
        <f t="shared" si="6"/>
        <v>0</v>
      </c>
      <c r="AK184" t="b">
        <f t="shared" si="7"/>
        <v>0</v>
      </c>
      <c r="AL184" t="str">
        <f t="shared" si="8"/>
        <v/>
      </c>
      <c r="AM184" t="b">
        <f t="shared" si="9"/>
        <v>0</v>
      </c>
      <c r="AN184" t="str">
        <f t="shared" si="10"/>
        <v/>
      </c>
      <c r="AO184" t="b">
        <f t="shared" si="11"/>
        <v>0</v>
      </c>
    </row>
    <row r="185" spans="1:41" ht="15" customHeight="1">
      <c r="A185" s="47"/>
      <c r="B185" s="3"/>
      <c r="C185" s="114" t="s">
        <v>461</v>
      </c>
      <c r="D185" s="196"/>
      <c r="E185" s="196"/>
      <c r="F185" s="196"/>
      <c r="G185" s="196"/>
      <c r="H185" s="196"/>
      <c r="I185" s="196"/>
      <c r="J185" s="196"/>
      <c r="K185" s="196"/>
      <c r="L185" s="196"/>
      <c r="M185" s="196"/>
      <c r="N185" s="196"/>
      <c r="O185" s="197"/>
      <c r="P185" s="149"/>
      <c r="Q185" s="149"/>
      <c r="R185" s="198"/>
      <c r="S185" s="197"/>
      <c r="T185" s="149"/>
      <c r="U185" s="149"/>
      <c r="V185" s="198"/>
      <c r="W185" s="197"/>
      <c r="X185" s="149"/>
      <c r="Y185" s="149"/>
      <c r="Z185" s="198"/>
      <c r="AA185" s="197"/>
      <c r="AB185" s="149"/>
      <c r="AC185" s="149"/>
      <c r="AD185" s="198"/>
      <c r="AG185">
        <f t="shared" si="6"/>
        <v>0</v>
      </c>
      <c r="AK185" t="b">
        <f t="shared" si="7"/>
        <v>0</v>
      </c>
      <c r="AL185" t="str">
        <f t="shared" si="8"/>
        <v/>
      </c>
      <c r="AM185" t="b">
        <f t="shared" si="9"/>
        <v>0</v>
      </c>
      <c r="AN185" t="str">
        <f t="shared" si="10"/>
        <v/>
      </c>
      <c r="AO185" t="b">
        <f t="shared" si="11"/>
        <v>0</v>
      </c>
    </row>
    <row r="186" spans="1:41" ht="15" customHeight="1">
      <c r="A186" s="47"/>
      <c r="B186" s="3"/>
      <c r="C186" s="114" t="s">
        <v>462</v>
      </c>
      <c r="D186" s="196"/>
      <c r="E186" s="196"/>
      <c r="F186" s="196"/>
      <c r="G186" s="196"/>
      <c r="H186" s="196"/>
      <c r="I186" s="196"/>
      <c r="J186" s="196"/>
      <c r="K186" s="196"/>
      <c r="L186" s="196"/>
      <c r="M186" s="196"/>
      <c r="N186" s="196"/>
      <c r="O186" s="197"/>
      <c r="P186" s="149"/>
      <c r="Q186" s="149"/>
      <c r="R186" s="198"/>
      <c r="S186" s="197"/>
      <c r="T186" s="149"/>
      <c r="U186" s="149"/>
      <c r="V186" s="198"/>
      <c r="W186" s="197"/>
      <c r="X186" s="149"/>
      <c r="Y186" s="149"/>
      <c r="Z186" s="198"/>
      <c r="AA186" s="197"/>
      <c r="AB186" s="149"/>
      <c r="AC186" s="149"/>
      <c r="AD186" s="198"/>
      <c r="AG186">
        <f t="shared" si="6"/>
        <v>0</v>
      </c>
      <c r="AK186" t="b">
        <f t="shared" si="7"/>
        <v>0</v>
      </c>
      <c r="AL186" t="str">
        <f t="shared" si="8"/>
        <v/>
      </c>
      <c r="AM186" t="b">
        <f t="shared" si="9"/>
        <v>0</v>
      </c>
      <c r="AN186" t="str">
        <f t="shared" si="10"/>
        <v/>
      </c>
      <c r="AO186" t="b">
        <f t="shared" si="11"/>
        <v>0</v>
      </c>
    </row>
    <row r="187" spans="1:41" ht="15" customHeight="1">
      <c r="A187" s="47"/>
      <c r="B187" s="3"/>
      <c r="C187" s="114" t="s">
        <v>463</v>
      </c>
      <c r="D187" s="196"/>
      <c r="E187" s="196"/>
      <c r="F187" s="196"/>
      <c r="G187" s="196"/>
      <c r="H187" s="196"/>
      <c r="I187" s="196"/>
      <c r="J187" s="196"/>
      <c r="K187" s="196"/>
      <c r="L187" s="196"/>
      <c r="M187" s="196"/>
      <c r="N187" s="196"/>
      <c r="O187" s="197"/>
      <c r="P187" s="149"/>
      <c r="Q187" s="149"/>
      <c r="R187" s="198"/>
      <c r="S187" s="197"/>
      <c r="T187" s="149"/>
      <c r="U187" s="149"/>
      <c r="V187" s="198"/>
      <c r="W187" s="197"/>
      <c r="X187" s="149"/>
      <c r="Y187" s="149"/>
      <c r="Z187" s="198"/>
      <c r="AA187" s="197"/>
      <c r="AB187" s="149"/>
      <c r="AC187" s="149"/>
      <c r="AD187" s="198"/>
      <c r="AG187">
        <f t="shared" si="6"/>
        <v>0</v>
      </c>
      <c r="AK187" t="b">
        <f t="shared" si="7"/>
        <v>0</v>
      </c>
      <c r="AL187" t="str">
        <f t="shared" si="8"/>
        <v/>
      </c>
      <c r="AM187" t="b">
        <f t="shared" si="9"/>
        <v>0</v>
      </c>
      <c r="AN187" t="str">
        <f t="shared" si="10"/>
        <v/>
      </c>
      <c r="AO187" t="b">
        <f t="shared" si="11"/>
        <v>0</v>
      </c>
    </row>
    <row r="188" spans="1:41" ht="15" customHeight="1">
      <c r="A188" s="47"/>
      <c r="B188" s="3"/>
      <c r="C188" s="114" t="s">
        <v>464</v>
      </c>
      <c r="D188" s="196"/>
      <c r="E188" s="196"/>
      <c r="F188" s="196"/>
      <c r="G188" s="196"/>
      <c r="H188" s="196"/>
      <c r="I188" s="196"/>
      <c r="J188" s="196"/>
      <c r="K188" s="196"/>
      <c r="L188" s="196"/>
      <c r="M188" s="196"/>
      <c r="N188" s="196"/>
      <c r="O188" s="197"/>
      <c r="P188" s="149"/>
      <c r="Q188" s="149"/>
      <c r="R188" s="198"/>
      <c r="S188" s="197"/>
      <c r="T188" s="149"/>
      <c r="U188" s="149"/>
      <c r="V188" s="198"/>
      <c r="W188" s="197"/>
      <c r="X188" s="149"/>
      <c r="Y188" s="149"/>
      <c r="Z188" s="198"/>
      <c r="AA188" s="197"/>
      <c r="AB188" s="149"/>
      <c r="AC188" s="149"/>
      <c r="AD188" s="198"/>
      <c r="AG188">
        <f t="shared" si="6"/>
        <v>0</v>
      </c>
      <c r="AK188" t="b">
        <f t="shared" si="7"/>
        <v>0</v>
      </c>
      <c r="AL188" t="str">
        <f t="shared" si="8"/>
        <v/>
      </c>
      <c r="AM188" t="b">
        <f t="shared" si="9"/>
        <v>0</v>
      </c>
      <c r="AN188" t="str">
        <f t="shared" si="10"/>
        <v/>
      </c>
      <c r="AO188" t="b">
        <f t="shared" si="11"/>
        <v>0</v>
      </c>
    </row>
    <row r="189" spans="1:41" ht="15" customHeight="1">
      <c r="A189" s="47"/>
      <c r="B189" s="3"/>
      <c r="C189" s="114" t="s">
        <v>465</v>
      </c>
      <c r="D189" s="196"/>
      <c r="E189" s="196"/>
      <c r="F189" s="196"/>
      <c r="G189" s="196"/>
      <c r="H189" s="196"/>
      <c r="I189" s="196"/>
      <c r="J189" s="196"/>
      <c r="K189" s="196"/>
      <c r="L189" s="196"/>
      <c r="M189" s="196"/>
      <c r="N189" s="196"/>
      <c r="O189" s="197"/>
      <c r="P189" s="149"/>
      <c r="Q189" s="149"/>
      <c r="R189" s="198"/>
      <c r="S189" s="197"/>
      <c r="T189" s="149"/>
      <c r="U189" s="149"/>
      <c r="V189" s="198"/>
      <c r="W189" s="197"/>
      <c r="X189" s="149"/>
      <c r="Y189" s="149"/>
      <c r="Z189" s="198"/>
      <c r="AA189" s="197"/>
      <c r="AB189" s="149"/>
      <c r="AC189" s="149"/>
      <c r="AD189" s="198"/>
      <c r="AG189">
        <f t="shared" si="6"/>
        <v>0</v>
      </c>
      <c r="AK189" t="b">
        <f t="shared" si="7"/>
        <v>0</v>
      </c>
      <c r="AL189" t="str">
        <f t="shared" si="8"/>
        <v/>
      </c>
      <c r="AM189" t="b">
        <f t="shared" si="9"/>
        <v>0</v>
      </c>
      <c r="AN189" t="str">
        <f t="shared" si="10"/>
        <v/>
      </c>
      <c r="AO189" t="b">
        <f t="shared" si="11"/>
        <v>0</v>
      </c>
    </row>
    <row r="190" spans="1:41" ht="15" customHeight="1">
      <c r="A190" s="47"/>
      <c r="B190" s="3"/>
      <c r="C190" s="114" t="s">
        <v>466</v>
      </c>
      <c r="D190" s="196"/>
      <c r="E190" s="196"/>
      <c r="F190" s="196"/>
      <c r="G190" s="196"/>
      <c r="H190" s="196"/>
      <c r="I190" s="196"/>
      <c r="J190" s="196"/>
      <c r="K190" s="196"/>
      <c r="L190" s="196"/>
      <c r="M190" s="196"/>
      <c r="N190" s="196"/>
      <c r="O190" s="197"/>
      <c r="P190" s="149"/>
      <c r="Q190" s="149"/>
      <c r="R190" s="198"/>
      <c r="S190" s="197"/>
      <c r="T190" s="149"/>
      <c r="U190" s="149"/>
      <c r="V190" s="198"/>
      <c r="W190" s="197"/>
      <c r="X190" s="149"/>
      <c r="Y190" s="149"/>
      <c r="Z190" s="198"/>
      <c r="AA190" s="197"/>
      <c r="AB190" s="149"/>
      <c r="AC190" s="149"/>
      <c r="AD190" s="198"/>
      <c r="AG190">
        <f t="shared" si="6"/>
        <v>0</v>
      </c>
      <c r="AK190" t="b">
        <f t="shared" si="7"/>
        <v>0</v>
      </c>
      <c r="AL190" t="str">
        <f t="shared" si="8"/>
        <v/>
      </c>
      <c r="AM190" t="b">
        <f t="shared" si="9"/>
        <v>0</v>
      </c>
      <c r="AN190" t="str">
        <f t="shared" si="10"/>
        <v/>
      </c>
      <c r="AO190" t="b">
        <f t="shared" si="11"/>
        <v>0</v>
      </c>
    </row>
    <row r="191" spans="1:41" ht="15" customHeight="1">
      <c r="A191" s="47"/>
      <c r="B191" s="3"/>
      <c r="C191" s="114" t="s">
        <v>467</v>
      </c>
      <c r="D191" s="196"/>
      <c r="E191" s="196"/>
      <c r="F191" s="196"/>
      <c r="G191" s="196"/>
      <c r="H191" s="196"/>
      <c r="I191" s="196"/>
      <c r="J191" s="196"/>
      <c r="K191" s="196"/>
      <c r="L191" s="196"/>
      <c r="M191" s="196"/>
      <c r="N191" s="196"/>
      <c r="O191" s="197"/>
      <c r="P191" s="149"/>
      <c r="Q191" s="149"/>
      <c r="R191" s="198"/>
      <c r="S191" s="197"/>
      <c r="T191" s="149"/>
      <c r="U191" s="149"/>
      <c r="V191" s="198"/>
      <c r="W191" s="197"/>
      <c r="X191" s="149"/>
      <c r="Y191" s="149"/>
      <c r="Z191" s="198"/>
      <c r="AA191" s="197"/>
      <c r="AB191" s="149"/>
      <c r="AC191" s="149"/>
      <c r="AD191" s="198"/>
      <c r="AG191">
        <f t="shared" si="6"/>
        <v>0</v>
      </c>
      <c r="AK191" t="b">
        <f t="shared" si="7"/>
        <v>0</v>
      </c>
      <c r="AL191" t="str">
        <f t="shared" si="8"/>
        <v/>
      </c>
      <c r="AM191" t="b">
        <f t="shared" si="9"/>
        <v>0</v>
      </c>
      <c r="AN191" t="str">
        <f t="shared" si="10"/>
        <v/>
      </c>
      <c r="AO191" t="b">
        <f t="shared" si="11"/>
        <v>0</v>
      </c>
    </row>
    <row r="192" spans="1:41" ht="15" customHeight="1">
      <c r="A192" s="47"/>
      <c r="B192" s="3"/>
      <c r="C192" s="114" t="s">
        <v>468</v>
      </c>
      <c r="D192" s="196"/>
      <c r="E192" s="196"/>
      <c r="F192" s="196"/>
      <c r="G192" s="196"/>
      <c r="H192" s="196"/>
      <c r="I192" s="196"/>
      <c r="J192" s="196"/>
      <c r="K192" s="196"/>
      <c r="L192" s="196"/>
      <c r="M192" s="196"/>
      <c r="N192" s="196"/>
      <c r="O192" s="197"/>
      <c r="P192" s="149"/>
      <c r="Q192" s="149"/>
      <c r="R192" s="198"/>
      <c r="S192" s="197"/>
      <c r="T192" s="149"/>
      <c r="U192" s="149"/>
      <c r="V192" s="198"/>
      <c r="W192" s="197"/>
      <c r="X192" s="149"/>
      <c r="Y192" s="149"/>
      <c r="Z192" s="198"/>
      <c r="AA192" s="197"/>
      <c r="AB192" s="149"/>
      <c r="AC192" s="149"/>
      <c r="AD192" s="198"/>
      <c r="AG192">
        <f t="shared" si="6"/>
        <v>0</v>
      </c>
      <c r="AK192" t="b">
        <f t="shared" si="7"/>
        <v>0</v>
      </c>
      <c r="AL192" t="str">
        <f t="shared" si="8"/>
        <v/>
      </c>
      <c r="AM192" t="b">
        <f t="shared" si="9"/>
        <v>0</v>
      </c>
      <c r="AN192" t="str">
        <f t="shared" si="10"/>
        <v/>
      </c>
      <c r="AO192" t="b">
        <f t="shared" si="11"/>
        <v>0</v>
      </c>
    </row>
    <row r="193" spans="1:41" ht="15" customHeight="1">
      <c r="A193" s="47"/>
      <c r="B193" s="3"/>
      <c r="C193" s="114" t="s">
        <v>469</v>
      </c>
      <c r="D193" s="196"/>
      <c r="E193" s="196"/>
      <c r="F193" s="196"/>
      <c r="G193" s="196"/>
      <c r="H193" s="196"/>
      <c r="I193" s="196"/>
      <c r="J193" s="196"/>
      <c r="K193" s="196"/>
      <c r="L193" s="196"/>
      <c r="M193" s="196"/>
      <c r="N193" s="196"/>
      <c r="O193" s="197"/>
      <c r="P193" s="149"/>
      <c r="Q193" s="149"/>
      <c r="R193" s="198"/>
      <c r="S193" s="197"/>
      <c r="T193" s="149"/>
      <c r="U193" s="149"/>
      <c r="V193" s="198"/>
      <c r="W193" s="197"/>
      <c r="X193" s="149"/>
      <c r="Y193" s="149"/>
      <c r="Z193" s="198"/>
      <c r="AA193" s="197"/>
      <c r="AB193" s="149"/>
      <c r="AC193" s="149"/>
      <c r="AD193" s="198"/>
      <c r="AG193">
        <f t="shared" si="6"/>
        <v>0</v>
      </c>
      <c r="AK193" t="b">
        <f t="shared" si="7"/>
        <v>0</v>
      </c>
      <c r="AL193" t="str">
        <f t="shared" si="8"/>
        <v/>
      </c>
      <c r="AM193" t="b">
        <f t="shared" si="9"/>
        <v>0</v>
      </c>
      <c r="AN193" t="str">
        <f t="shared" si="10"/>
        <v/>
      </c>
      <c r="AO193" t="b">
        <f t="shared" si="11"/>
        <v>0</v>
      </c>
    </row>
    <row r="194" spans="1:41" ht="15" customHeight="1">
      <c r="A194" s="47"/>
      <c r="B194" s="3"/>
      <c r="C194" s="114" t="s">
        <v>470</v>
      </c>
      <c r="D194" s="196"/>
      <c r="E194" s="196"/>
      <c r="F194" s="196"/>
      <c r="G194" s="196"/>
      <c r="H194" s="196"/>
      <c r="I194" s="196"/>
      <c r="J194" s="196"/>
      <c r="K194" s="196"/>
      <c r="L194" s="196"/>
      <c r="M194" s="196"/>
      <c r="N194" s="196"/>
      <c r="O194" s="197"/>
      <c r="P194" s="149"/>
      <c r="Q194" s="149"/>
      <c r="R194" s="198"/>
      <c r="S194" s="197"/>
      <c r="T194" s="149"/>
      <c r="U194" s="149"/>
      <c r="V194" s="198"/>
      <c r="W194" s="197"/>
      <c r="X194" s="149"/>
      <c r="Y194" s="149"/>
      <c r="Z194" s="198"/>
      <c r="AA194" s="197"/>
      <c r="AB194" s="149"/>
      <c r="AC194" s="149"/>
      <c r="AD194" s="198"/>
      <c r="AG194">
        <f t="shared" si="6"/>
        <v>0</v>
      </c>
      <c r="AK194" t="b">
        <f t="shared" si="7"/>
        <v>0</v>
      </c>
      <c r="AL194" t="str">
        <f t="shared" si="8"/>
        <v/>
      </c>
      <c r="AM194" t="b">
        <f t="shared" si="9"/>
        <v>0</v>
      </c>
      <c r="AN194" t="str">
        <f t="shared" si="10"/>
        <v/>
      </c>
      <c r="AO194" t="b">
        <f t="shared" si="11"/>
        <v>0</v>
      </c>
    </row>
    <row r="195" spans="1:41" ht="15" customHeight="1">
      <c r="A195" s="47"/>
      <c r="B195" s="3"/>
      <c r="C195" s="114" t="s">
        <v>471</v>
      </c>
      <c r="D195" s="196"/>
      <c r="E195" s="196"/>
      <c r="F195" s="196"/>
      <c r="G195" s="196"/>
      <c r="H195" s="196"/>
      <c r="I195" s="196"/>
      <c r="J195" s="196"/>
      <c r="K195" s="196"/>
      <c r="L195" s="196"/>
      <c r="M195" s="196"/>
      <c r="N195" s="196"/>
      <c r="O195" s="197"/>
      <c r="P195" s="149"/>
      <c r="Q195" s="149"/>
      <c r="R195" s="198"/>
      <c r="S195" s="197"/>
      <c r="T195" s="149"/>
      <c r="U195" s="149"/>
      <c r="V195" s="198"/>
      <c r="W195" s="197"/>
      <c r="X195" s="149"/>
      <c r="Y195" s="149"/>
      <c r="Z195" s="198"/>
      <c r="AA195" s="197"/>
      <c r="AB195" s="149"/>
      <c r="AC195" s="149"/>
      <c r="AD195" s="198"/>
      <c r="AG195">
        <f t="shared" si="6"/>
        <v>0</v>
      </c>
      <c r="AK195" t="b">
        <f t="shared" si="7"/>
        <v>0</v>
      </c>
      <c r="AL195" t="str">
        <f t="shared" si="8"/>
        <v/>
      </c>
      <c r="AM195" t="b">
        <f t="shared" si="9"/>
        <v>0</v>
      </c>
      <c r="AN195" t="str">
        <f t="shared" si="10"/>
        <v/>
      </c>
      <c r="AO195" t="b">
        <f t="shared" si="11"/>
        <v>0</v>
      </c>
    </row>
    <row r="196" spans="1:41" ht="15" customHeight="1">
      <c r="A196" s="47"/>
      <c r="B196" s="3"/>
      <c r="C196" s="114" t="s">
        <v>472</v>
      </c>
      <c r="D196" s="196"/>
      <c r="E196" s="196"/>
      <c r="F196" s="196"/>
      <c r="G196" s="196"/>
      <c r="H196" s="196"/>
      <c r="I196" s="196"/>
      <c r="J196" s="196"/>
      <c r="K196" s="196"/>
      <c r="L196" s="196"/>
      <c r="M196" s="196"/>
      <c r="N196" s="196"/>
      <c r="O196" s="197"/>
      <c r="P196" s="149"/>
      <c r="Q196" s="149"/>
      <c r="R196" s="198"/>
      <c r="S196" s="197"/>
      <c r="T196" s="149"/>
      <c r="U196" s="149"/>
      <c r="V196" s="198"/>
      <c r="W196" s="197"/>
      <c r="X196" s="149"/>
      <c r="Y196" s="149"/>
      <c r="Z196" s="198"/>
      <c r="AA196" s="197"/>
      <c r="AB196" s="149"/>
      <c r="AC196" s="149"/>
      <c r="AD196" s="198"/>
      <c r="AG196">
        <f t="shared" si="6"/>
        <v>0</v>
      </c>
      <c r="AK196" t="b">
        <f t="shared" si="7"/>
        <v>0</v>
      </c>
      <c r="AL196" t="str">
        <f t="shared" si="8"/>
        <v/>
      </c>
      <c r="AM196" t="b">
        <f t="shared" si="9"/>
        <v>0</v>
      </c>
      <c r="AN196" t="str">
        <f t="shared" si="10"/>
        <v/>
      </c>
      <c r="AO196" t="b">
        <f t="shared" si="11"/>
        <v>0</v>
      </c>
    </row>
    <row r="197" spans="1:41" ht="15" customHeight="1">
      <c r="A197" s="47"/>
      <c r="B197" s="3"/>
      <c r="C197" s="114" t="s">
        <v>473</v>
      </c>
      <c r="D197" s="196"/>
      <c r="E197" s="196"/>
      <c r="F197" s="196"/>
      <c r="G197" s="196"/>
      <c r="H197" s="196"/>
      <c r="I197" s="196"/>
      <c r="J197" s="196"/>
      <c r="K197" s="196"/>
      <c r="L197" s="196"/>
      <c r="M197" s="196"/>
      <c r="N197" s="196"/>
      <c r="O197" s="197"/>
      <c r="P197" s="149"/>
      <c r="Q197" s="149"/>
      <c r="R197" s="198"/>
      <c r="S197" s="197"/>
      <c r="T197" s="149"/>
      <c r="U197" s="149"/>
      <c r="V197" s="198"/>
      <c r="W197" s="197"/>
      <c r="X197" s="149"/>
      <c r="Y197" s="149"/>
      <c r="Z197" s="198"/>
      <c r="AA197" s="197"/>
      <c r="AB197" s="149"/>
      <c r="AC197" s="149"/>
      <c r="AD197" s="198"/>
      <c r="AG197">
        <f t="shared" si="6"/>
        <v>0</v>
      </c>
      <c r="AK197" t="b">
        <f t="shared" si="7"/>
        <v>0</v>
      </c>
      <c r="AL197" t="str">
        <f t="shared" si="8"/>
        <v/>
      </c>
      <c r="AM197" t="b">
        <f t="shared" si="9"/>
        <v>0</v>
      </c>
      <c r="AN197" t="str">
        <f t="shared" si="10"/>
        <v/>
      </c>
      <c r="AO197" t="b">
        <f t="shared" si="11"/>
        <v>0</v>
      </c>
    </row>
    <row r="198" spans="1:41" ht="15" customHeight="1">
      <c r="A198" s="47"/>
      <c r="B198" s="3"/>
      <c r="C198" s="114" t="s">
        <v>474</v>
      </c>
      <c r="D198" s="196"/>
      <c r="E198" s="196"/>
      <c r="F198" s="196"/>
      <c r="G198" s="196"/>
      <c r="H198" s="196"/>
      <c r="I198" s="196"/>
      <c r="J198" s="196"/>
      <c r="K198" s="196"/>
      <c r="L198" s="196"/>
      <c r="M198" s="196"/>
      <c r="N198" s="196"/>
      <c r="O198" s="197"/>
      <c r="P198" s="149"/>
      <c r="Q198" s="149"/>
      <c r="R198" s="198"/>
      <c r="S198" s="197"/>
      <c r="T198" s="149"/>
      <c r="U198" s="149"/>
      <c r="V198" s="198"/>
      <c r="W198" s="197"/>
      <c r="X198" s="149"/>
      <c r="Y198" s="149"/>
      <c r="Z198" s="198"/>
      <c r="AA198" s="197"/>
      <c r="AB198" s="149"/>
      <c r="AC198" s="149"/>
      <c r="AD198" s="198"/>
      <c r="AG198">
        <f t="shared" si="6"/>
        <v>0</v>
      </c>
      <c r="AK198" t="b">
        <f t="shared" si="7"/>
        <v>0</v>
      </c>
      <c r="AL198" t="str">
        <f t="shared" si="8"/>
        <v/>
      </c>
      <c r="AM198" t="b">
        <f t="shared" si="9"/>
        <v>0</v>
      </c>
      <c r="AN198" t="str">
        <f t="shared" si="10"/>
        <v/>
      </c>
      <c r="AO198" t="b">
        <f t="shared" si="11"/>
        <v>0</v>
      </c>
    </row>
    <row r="199" spans="1:41" ht="15" customHeight="1">
      <c r="A199" s="47"/>
      <c r="B199" s="3"/>
      <c r="C199" s="114" t="s">
        <v>475</v>
      </c>
      <c r="D199" s="196"/>
      <c r="E199" s="196"/>
      <c r="F199" s="196"/>
      <c r="G199" s="196"/>
      <c r="H199" s="196"/>
      <c r="I199" s="196"/>
      <c r="J199" s="196"/>
      <c r="K199" s="196"/>
      <c r="L199" s="196"/>
      <c r="M199" s="196"/>
      <c r="N199" s="196"/>
      <c r="O199" s="197"/>
      <c r="P199" s="149"/>
      <c r="Q199" s="149"/>
      <c r="R199" s="198"/>
      <c r="S199" s="197"/>
      <c r="T199" s="149"/>
      <c r="U199" s="149"/>
      <c r="V199" s="198"/>
      <c r="W199" s="197"/>
      <c r="X199" s="149"/>
      <c r="Y199" s="149"/>
      <c r="Z199" s="198"/>
      <c r="AA199" s="197"/>
      <c r="AB199" s="149"/>
      <c r="AC199" s="149"/>
      <c r="AD199" s="198"/>
      <c r="AG199">
        <f t="shared" si="6"/>
        <v>0</v>
      </c>
      <c r="AK199" t="b">
        <f t="shared" si="7"/>
        <v>0</v>
      </c>
      <c r="AL199" t="str">
        <f t="shared" si="8"/>
        <v/>
      </c>
      <c r="AM199" t="b">
        <f t="shared" si="9"/>
        <v>0</v>
      </c>
      <c r="AN199" t="str">
        <f t="shared" si="10"/>
        <v/>
      </c>
      <c r="AO199" t="b">
        <f t="shared" si="11"/>
        <v>0</v>
      </c>
    </row>
    <row r="200" spans="1:41" ht="15" customHeight="1">
      <c r="A200" s="47"/>
      <c r="B200" s="3"/>
      <c r="C200" s="114" t="s">
        <v>476</v>
      </c>
      <c r="D200" s="196"/>
      <c r="E200" s="196"/>
      <c r="F200" s="196"/>
      <c r="G200" s="196"/>
      <c r="H200" s="196"/>
      <c r="I200" s="196"/>
      <c r="J200" s="196"/>
      <c r="K200" s="196"/>
      <c r="L200" s="196"/>
      <c r="M200" s="196"/>
      <c r="N200" s="196"/>
      <c r="O200" s="197"/>
      <c r="P200" s="149"/>
      <c r="Q200" s="149"/>
      <c r="R200" s="198"/>
      <c r="S200" s="197"/>
      <c r="T200" s="149"/>
      <c r="U200" s="149"/>
      <c r="V200" s="198"/>
      <c r="W200" s="197"/>
      <c r="X200" s="149"/>
      <c r="Y200" s="149"/>
      <c r="Z200" s="198"/>
      <c r="AA200" s="197"/>
      <c r="AB200" s="149"/>
      <c r="AC200" s="149"/>
      <c r="AD200" s="198"/>
      <c r="AG200">
        <f t="shared" si="6"/>
        <v>0</v>
      </c>
      <c r="AK200" t="b">
        <f t="shared" si="7"/>
        <v>0</v>
      </c>
      <c r="AL200" t="str">
        <f t="shared" si="8"/>
        <v/>
      </c>
      <c r="AM200" t="b">
        <f t="shared" si="9"/>
        <v>0</v>
      </c>
      <c r="AN200" t="str">
        <f t="shared" si="10"/>
        <v/>
      </c>
      <c r="AO200" t="b">
        <f t="shared" si="11"/>
        <v>0</v>
      </c>
    </row>
    <row r="201" spans="1:41" ht="15" customHeight="1">
      <c r="A201" s="47"/>
      <c r="B201" s="3"/>
      <c r="C201" s="114" t="s">
        <v>477</v>
      </c>
      <c r="D201" s="196"/>
      <c r="E201" s="196"/>
      <c r="F201" s="196"/>
      <c r="G201" s="196"/>
      <c r="H201" s="196"/>
      <c r="I201" s="196"/>
      <c r="J201" s="196"/>
      <c r="K201" s="196"/>
      <c r="L201" s="196"/>
      <c r="M201" s="196"/>
      <c r="N201" s="196"/>
      <c r="O201" s="197"/>
      <c r="P201" s="149"/>
      <c r="Q201" s="149"/>
      <c r="R201" s="198"/>
      <c r="S201" s="197"/>
      <c r="T201" s="149"/>
      <c r="U201" s="149"/>
      <c r="V201" s="198"/>
      <c r="W201" s="197"/>
      <c r="X201" s="149"/>
      <c r="Y201" s="149"/>
      <c r="Z201" s="198"/>
      <c r="AA201" s="197"/>
      <c r="AB201" s="149"/>
      <c r="AC201" s="149"/>
      <c r="AD201" s="198"/>
      <c r="AG201">
        <f t="shared" si="6"/>
        <v>0</v>
      </c>
      <c r="AK201" t="b">
        <f t="shared" si="7"/>
        <v>0</v>
      </c>
      <c r="AL201" t="str">
        <f t="shared" si="8"/>
        <v/>
      </c>
      <c r="AM201" t="b">
        <f t="shared" si="9"/>
        <v>0</v>
      </c>
      <c r="AN201" t="str">
        <f t="shared" si="10"/>
        <v/>
      </c>
      <c r="AO201" t="b">
        <f t="shared" si="11"/>
        <v>0</v>
      </c>
    </row>
    <row r="202" spans="1:41" ht="15" customHeight="1">
      <c r="A202" s="47"/>
      <c r="B202" s="3"/>
      <c r="C202" s="114" t="s">
        <v>478</v>
      </c>
      <c r="D202" s="196"/>
      <c r="E202" s="196"/>
      <c r="F202" s="196"/>
      <c r="G202" s="196"/>
      <c r="H202" s="196"/>
      <c r="I202" s="196"/>
      <c r="J202" s="196"/>
      <c r="K202" s="196"/>
      <c r="L202" s="196"/>
      <c r="M202" s="196"/>
      <c r="N202" s="196"/>
      <c r="O202" s="197"/>
      <c r="P202" s="149"/>
      <c r="Q202" s="149"/>
      <c r="R202" s="198"/>
      <c r="S202" s="197"/>
      <c r="T202" s="149"/>
      <c r="U202" s="149"/>
      <c r="V202" s="198"/>
      <c r="W202" s="197"/>
      <c r="X202" s="149"/>
      <c r="Y202" s="149"/>
      <c r="Z202" s="198"/>
      <c r="AA202" s="197"/>
      <c r="AB202" s="149"/>
      <c r="AC202" s="149"/>
      <c r="AD202" s="198"/>
      <c r="AG202">
        <f t="shared" si="6"/>
        <v>0</v>
      </c>
      <c r="AK202" t="b">
        <f t="shared" si="7"/>
        <v>0</v>
      </c>
      <c r="AL202" t="str">
        <f t="shared" si="8"/>
        <v/>
      </c>
      <c r="AM202" t="b">
        <f t="shared" si="9"/>
        <v>0</v>
      </c>
      <c r="AN202" t="str">
        <f t="shared" si="10"/>
        <v/>
      </c>
      <c r="AO202" t="b">
        <f t="shared" si="11"/>
        <v>0</v>
      </c>
    </row>
    <row r="203" spans="1:41" ht="15" customHeight="1">
      <c r="A203" s="47"/>
      <c r="B203" s="3"/>
      <c r="C203" s="114" t="s">
        <v>479</v>
      </c>
      <c r="D203" s="196"/>
      <c r="E203" s="196"/>
      <c r="F203" s="196"/>
      <c r="G203" s="196"/>
      <c r="H203" s="196"/>
      <c r="I203" s="196"/>
      <c r="J203" s="196"/>
      <c r="K203" s="196"/>
      <c r="L203" s="196"/>
      <c r="M203" s="196"/>
      <c r="N203" s="196"/>
      <c r="O203" s="197"/>
      <c r="P203" s="149"/>
      <c r="Q203" s="149"/>
      <c r="R203" s="198"/>
      <c r="S203" s="197"/>
      <c r="T203" s="149"/>
      <c r="U203" s="149"/>
      <c r="V203" s="198"/>
      <c r="W203" s="197"/>
      <c r="X203" s="149"/>
      <c r="Y203" s="149"/>
      <c r="Z203" s="198"/>
      <c r="AA203" s="197"/>
      <c r="AB203" s="149"/>
      <c r="AC203" s="149"/>
      <c r="AD203" s="198"/>
      <c r="AG203">
        <f t="shared" si="6"/>
        <v>0</v>
      </c>
      <c r="AK203" t="b">
        <f t="shared" si="7"/>
        <v>0</v>
      </c>
      <c r="AL203" t="str">
        <f t="shared" si="8"/>
        <v/>
      </c>
      <c r="AM203" t="b">
        <f t="shared" si="9"/>
        <v>0</v>
      </c>
      <c r="AN203" t="str">
        <f t="shared" si="10"/>
        <v/>
      </c>
      <c r="AO203" t="b">
        <f t="shared" si="11"/>
        <v>0</v>
      </c>
    </row>
    <row r="204" spans="1:41" ht="15" customHeight="1">
      <c r="A204" s="47"/>
      <c r="B204" s="3"/>
      <c r="C204" s="114" t="s">
        <v>480</v>
      </c>
      <c r="D204" s="196"/>
      <c r="E204" s="196"/>
      <c r="F204" s="196"/>
      <c r="G204" s="196"/>
      <c r="H204" s="196"/>
      <c r="I204" s="196"/>
      <c r="J204" s="196"/>
      <c r="K204" s="196"/>
      <c r="L204" s="196"/>
      <c r="M204" s="196"/>
      <c r="N204" s="196"/>
      <c r="O204" s="197"/>
      <c r="P204" s="149"/>
      <c r="Q204" s="149"/>
      <c r="R204" s="198"/>
      <c r="S204" s="197"/>
      <c r="T204" s="149"/>
      <c r="U204" s="149"/>
      <c r="V204" s="198"/>
      <c r="W204" s="197"/>
      <c r="X204" s="149"/>
      <c r="Y204" s="149"/>
      <c r="Z204" s="198"/>
      <c r="AA204" s="197"/>
      <c r="AB204" s="149"/>
      <c r="AC204" s="149"/>
      <c r="AD204" s="198"/>
      <c r="AG204">
        <f t="shared" si="6"/>
        <v>0</v>
      </c>
      <c r="AK204" t="b">
        <f t="shared" si="7"/>
        <v>0</v>
      </c>
      <c r="AL204" t="str">
        <f t="shared" si="8"/>
        <v/>
      </c>
      <c r="AM204" t="b">
        <f t="shared" si="9"/>
        <v>0</v>
      </c>
      <c r="AN204" t="str">
        <f t="shared" si="10"/>
        <v/>
      </c>
      <c r="AO204" t="b">
        <f t="shared" si="11"/>
        <v>0</v>
      </c>
    </row>
    <row r="205" spans="1:41" ht="15" customHeight="1">
      <c r="A205" s="47"/>
      <c r="B205" s="3"/>
      <c r="C205" s="114" t="s">
        <v>481</v>
      </c>
      <c r="D205" s="196"/>
      <c r="E205" s="196"/>
      <c r="F205" s="196"/>
      <c r="G205" s="196"/>
      <c r="H205" s="196"/>
      <c r="I205" s="196"/>
      <c r="J205" s="196"/>
      <c r="K205" s="196"/>
      <c r="L205" s="196"/>
      <c r="M205" s="196"/>
      <c r="N205" s="196"/>
      <c r="O205" s="197"/>
      <c r="P205" s="149"/>
      <c r="Q205" s="149"/>
      <c r="R205" s="198"/>
      <c r="S205" s="197"/>
      <c r="T205" s="149"/>
      <c r="U205" s="149"/>
      <c r="V205" s="198"/>
      <c r="W205" s="197"/>
      <c r="X205" s="149"/>
      <c r="Y205" s="149"/>
      <c r="Z205" s="198"/>
      <c r="AA205" s="197"/>
      <c r="AB205" s="149"/>
      <c r="AC205" s="149"/>
      <c r="AD205" s="198"/>
      <c r="AG205">
        <f t="shared" si="6"/>
        <v>0</v>
      </c>
      <c r="AK205" t="b">
        <f t="shared" si="7"/>
        <v>0</v>
      </c>
      <c r="AL205" t="str">
        <f t="shared" si="8"/>
        <v/>
      </c>
      <c r="AM205" t="b">
        <f t="shared" si="9"/>
        <v>0</v>
      </c>
      <c r="AN205" t="str">
        <f t="shared" si="10"/>
        <v/>
      </c>
      <c r="AO205" t="b">
        <f t="shared" si="11"/>
        <v>0</v>
      </c>
    </row>
    <row r="206" spans="1:41" ht="15" customHeight="1">
      <c r="A206" s="47"/>
      <c r="B206" s="3"/>
      <c r="C206" s="114" t="s">
        <v>482</v>
      </c>
      <c r="D206" s="196"/>
      <c r="E206" s="196"/>
      <c r="F206" s="196"/>
      <c r="G206" s="196"/>
      <c r="H206" s="196"/>
      <c r="I206" s="196"/>
      <c r="J206" s="196"/>
      <c r="K206" s="196"/>
      <c r="L206" s="196"/>
      <c r="M206" s="196"/>
      <c r="N206" s="196"/>
      <c r="O206" s="197"/>
      <c r="P206" s="149"/>
      <c r="Q206" s="149"/>
      <c r="R206" s="198"/>
      <c r="S206" s="197"/>
      <c r="T206" s="149"/>
      <c r="U206" s="149"/>
      <c r="V206" s="198"/>
      <c r="W206" s="197"/>
      <c r="X206" s="149"/>
      <c r="Y206" s="149"/>
      <c r="Z206" s="198"/>
      <c r="AA206" s="197"/>
      <c r="AB206" s="149"/>
      <c r="AC206" s="149"/>
      <c r="AD206" s="198"/>
      <c r="AG206">
        <f t="shared" si="6"/>
        <v>0</v>
      </c>
      <c r="AK206" t="b">
        <f t="shared" si="7"/>
        <v>0</v>
      </c>
      <c r="AL206" t="str">
        <f t="shared" si="8"/>
        <v/>
      </c>
      <c r="AM206" t="b">
        <f t="shared" si="9"/>
        <v>0</v>
      </c>
      <c r="AN206" t="str">
        <f t="shared" si="10"/>
        <v/>
      </c>
      <c r="AO206" t="b">
        <f t="shared" si="11"/>
        <v>0</v>
      </c>
    </row>
    <row r="207" spans="1:41" ht="15" customHeight="1">
      <c r="A207" s="47"/>
      <c r="B207" s="3"/>
      <c r="C207" s="114" t="s">
        <v>483</v>
      </c>
      <c r="D207" s="196"/>
      <c r="E207" s="196"/>
      <c r="F207" s="196"/>
      <c r="G207" s="196"/>
      <c r="H207" s="196"/>
      <c r="I207" s="196"/>
      <c r="J207" s="196"/>
      <c r="K207" s="196"/>
      <c r="L207" s="196"/>
      <c r="M207" s="196"/>
      <c r="N207" s="196"/>
      <c r="O207" s="197"/>
      <c r="P207" s="149"/>
      <c r="Q207" s="149"/>
      <c r="R207" s="198"/>
      <c r="S207" s="197"/>
      <c r="T207" s="149"/>
      <c r="U207" s="149"/>
      <c r="V207" s="198"/>
      <c r="W207" s="197"/>
      <c r="X207" s="149"/>
      <c r="Y207" s="149"/>
      <c r="Z207" s="198"/>
      <c r="AA207" s="197"/>
      <c r="AB207" s="149"/>
      <c r="AC207" s="149"/>
      <c r="AD207" s="198"/>
      <c r="AG207">
        <f t="shared" ref="AG207:AG270" si="12">IF(COUNTBLANK(D207:AD207)=27,0,IF(OR(AND(COUNTA(D207)=1,COUNTA(O207:AD207)&lt;&gt;COUNTA($O$76:$AD$77)),AND(D207="",COUNTA(O207:AD207)&gt;=1)),1,0))+IF(OR(AND(COUNTA(D207)=1,COUNTA(G411:M411)&lt;1),AND(D207="",COUNTA(G411:AD411)&gt;=1)),1,0)+IF(AND(COUNTA(D207)=1,COUNTA(N411:X411)&lt;1),1,0)+IF(AND(COUNTA(D207)=1,COUNTA(Y411:AD411)&lt;1),1,0)</f>
        <v>0</v>
      </c>
      <c r="AK207" t="b">
        <f t="shared" ref="AK207:AK270" si="13">NOT(EXACT(D207,UPPER(D207)))</f>
        <v>0</v>
      </c>
      <c r="AL207" t="str">
        <f t="shared" ref="AL207:AL270" si="14">SUBSTITUTE( SUBSTITUTE( SUBSTITUTE( SUBSTITUTE( SUBSTITUTE( SUBSTITUTE( SUBSTITUTE( SUBSTITUTE( SUBSTITUTE( SUBSTITUTE(D207, "á", "a"), "é", "e"), "í", "i"), "ó", "o"), "ú", "u"), "Á", "A"), "É", "E"), "Í", "I"), "Ó", "O"), "Ú", "U")</f>
        <v/>
      </c>
      <c r="AM207" t="b">
        <f t="shared" ref="AM207:AM270" si="15">NOT(EXACT(D207,AL207))</f>
        <v>0</v>
      </c>
      <c r="AN207" t="str">
        <f t="shared" ref="AN207:AN270" si="16">SUBSTITUTE((SUBSTITUTE(SUBSTITUTE(SUBSTITUTE(D207,".",""),",",""),"(","")),")","")</f>
        <v/>
      </c>
      <c r="AO207" t="b">
        <f t="shared" ref="AO207:AO270" si="17">NOT(EXACT(D207,AN207))</f>
        <v>0</v>
      </c>
    </row>
    <row r="208" spans="1:41" ht="15" customHeight="1">
      <c r="A208" s="47"/>
      <c r="B208" s="3"/>
      <c r="C208" s="114" t="s">
        <v>484</v>
      </c>
      <c r="D208" s="196"/>
      <c r="E208" s="196"/>
      <c r="F208" s="196"/>
      <c r="G208" s="196"/>
      <c r="H208" s="196"/>
      <c r="I208" s="196"/>
      <c r="J208" s="196"/>
      <c r="K208" s="196"/>
      <c r="L208" s="196"/>
      <c r="M208" s="196"/>
      <c r="N208" s="196"/>
      <c r="O208" s="197"/>
      <c r="P208" s="149"/>
      <c r="Q208" s="149"/>
      <c r="R208" s="198"/>
      <c r="S208" s="197"/>
      <c r="T208" s="149"/>
      <c r="U208" s="149"/>
      <c r="V208" s="198"/>
      <c r="W208" s="197"/>
      <c r="X208" s="149"/>
      <c r="Y208" s="149"/>
      <c r="Z208" s="198"/>
      <c r="AA208" s="197"/>
      <c r="AB208" s="149"/>
      <c r="AC208" s="149"/>
      <c r="AD208" s="198"/>
      <c r="AG208">
        <f t="shared" si="12"/>
        <v>0</v>
      </c>
      <c r="AK208" t="b">
        <f t="shared" si="13"/>
        <v>0</v>
      </c>
      <c r="AL208" t="str">
        <f t="shared" si="14"/>
        <v/>
      </c>
      <c r="AM208" t="b">
        <f t="shared" si="15"/>
        <v>0</v>
      </c>
      <c r="AN208" t="str">
        <f t="shared" si="16"/>
        <v/>
      </c>
      <c r="AO208" t="b">
        <f t="shared" si="17"/>
        <v>0</v>
      </c>
    </row>
    <row r="209" spans="1:41" ht="15" customHeight="1">
      <c r="A209" s="47"/>
      <c r="B209" s="3"/>
      <c r="C209" s="114" t="s">
        <v>485</v>
      </c>
      <c r="D209" s="196"/>
      <c r="E209" s="196"/>
      <c r="F209" s="196"/>
      <c r="G209" s="196"/>
      <c r="H209" s="196"/>
      <c r="I209" s="196"/>
      <c r="J209" s="196"/>
      <c r="K209" s="196"/>
      <c r="L209" s="196"/>
      <c r="M209" s="196"/>
      <c r="N209" s="196"/>
      <c r="O209" s="197"/>
      <c r="P209" s="149"/>
      <c r="Q209" s="149"/>
      <c r="R209" s="198"/>
      <c r="S209" s="197"/>
      <c r="T209" s="149"/>
      <c r="U209" s="149"/>
      <c r="V209" s="198"/>
      <c r="W209" s="197"/>
      <c r="X209" s="149"/>
      <c r="Y209" s="149"/>
      <c r="Z209" s="198"/>
      <c r="AA209" s="197"/>
      <c r="AB209" s="149"/>
      <c r="AC209" s="149"/>
      <c r="AD209" s="198"/>
      <c r="AG209">
        <f t="shared" si="12"/>
        <v>0</v>
      </c>
      <c r="AK209" t="b">
        <f t="shared" si="13"/>
        <v>0</v>
      </c>
      <c r="AL209" t="str">
        <f t="shared" si="14"/>
        <v/>
      </c>
      <c r="AM209" t="b">
        <f t="shared" si="15"/>
        <v>0</v>
      </c>
      <c r="AN209" t="str">
        <f t="shared" si="16"/>
        <v/>
      </c>
      <c r="AO209" t="b">
        <f t="shared" si="17"/>
        <v>0</v>
      </c>
    </row>
    <row r="210" spans="1:41" ht="15" customHeight="1">
      <c r="A210" s="47"/>
      <c r="B210" s="3"/>
      <c r="C210" s="114" t="s">
        <v>486</v>
      </c>
      <c r="D210" s="196"/>
      <c r="E210" s="196"/>
      <c r="F210" s="196"/>
      <c r="G210" s="196"/>
      <c r="H210" s="196"/>
      <c r="I210" s="196"/>
      <c r="J210" s="196"/>
      <c r="K210" s="196"/>
      <c r="L210" s="196"/>
      <c r="M210" s="196"/>
      <c r="N210" s="196"/>
      <c r="O210" s="197"/>
      <c r="P210" s="149"/>
      <c r="Q210" s="149"/>
      <c r="R210" s="198"/>
      <c r="S210" s="197"/>
      <c r="T210" s="149"/>
      <c r="U210" s="149"/>
      <c r="V210" s="198"/>
      <c r="W210" s="197"/>
      <c r="X210" s="149"/>
      <c r="Y210" s="149"/>
      <c r="Z210" s="198"/>
      <c r="AA210" s="197"/>
      <c r="AB210" s="149"/>
      <c r="AC210" s="149"/>
      <c r="AD210" s="198"/>
      <c r="AG210">
        <f t="shared" si="12"/>
        <v>0</v>
      </c>
      <c r="AK210" t="b">
        <f t="shared" si="13"/>
        <v>0</v>
      </c>
      <c r="AL210" t="str">
        <f t="shared" si="14"/>
        <v/>
      </c>
      <c r="AM210" t="b">
        <f t="shared" si="15"/>
        <v>0</v>
      </c>
      <c r="AN210" t="str">
        <f t="shared" si="16"/>
        <v/>
      </c>
      <c r="AO210" t="b">
        <f t="shared" si="17"/>
        <v>0</v>
      </c>
    </row>
    <row r="211" spans="1:41" ht="15" customHeight="1">
      <c r="A211" s="47"/>
      <c r="B211" s="3"/>
      <c r="C211" s="114" t="s">
        <v>487</v>
      </c>
      <c r="D211" s="196"/>
      <c r="E211" s="196"/>
      <c r="F211" s="196"/>
      <c r="G211" s="196"/>
      <c r="H211" s="196"/>
      <c r="I211" s="196"/>
      <c r="J211" s="196"/>
      <c r="K211" s="196"/>
      <c r="L211" s="196"/>
      <c r="M211" s="196"/>
      <c r="N211" s="196"/>
      <c r="O211" s="197"/>
      <c r="P211" s="149"/>
      <c r="Q211" s="149"/>
      <c r="R211" s="198"/>
      <c r="S211" s="197"/>
      <c r="T211" s="149"/>
      <c r="U211" s="149"/>
      <c r="V211" s="198"/>
      <c r="W211" s="197"/>
      <c r="X211" s="149"/>
      <c r="Y211" s="149"/>
      <c r="Z211" s="198"/>
      <c r="AA211" s="197"/>
      <c r="AB211" s="149"/>
      <c r="AC211" s="149"/>
      <c r="AD211" s="198"/>
      <c r="AG211">
        <f t="shared" si="12"/>
        <v>0</v>
      </c>
      <c r="AK211" t="b">
        <f t="shared" si="13"/>
        <v>0</v>
      </c>
      <c r="AL211" t="str">
        <f t="shared" si="14"/>
        <v/>
      </c>
      <c r="AM211" t="b">
        <f t="shared" si="15"/>
        <v>0</v>
      </c>
      <c r="AN211" t="str">
        <f t="shared" si="16"/>
        <v/>
      </c>
      <c r="AO211" t="b">
        <f t="shared" si="17"/>
        <v>0</v>
      </c>
    </row>
    <row r="212" spans="1:41" ht="15" customHeight="1">
      <c r="A212" s="47"/>
      <c r="B212" s="3"/>
      <c r="C212" s="114" t="s">
        <v>488</v>
      </c>
      <c r="D212" s="196"/>
      <c r="E212" s="196"/>
      <c r="F212" s="196"/>
      <c r="G212" s="196"/>
      <c r="H212" s="196"/>
      <c r="I212" s="196"/>
      <c r="J212" s="196"/>
      <c r="K212" s="196"/>
      <c r="L212" s="196"/>
      <c r="M212" s="196"/>
      <c r="N212" s="196"/>
      <c r="O212" s="197"/>
      <c r="P212" s="149"/>
      <c r="Q212" s="149"/>
      <c r="R212" s="198"/>
      <c r="S212" s="197"/>
      <c r="T212" s="149"/>
      <c r="U212" s="149"/>
      <c r="V212" s="198"/>
      <c r="W212" s="197"/>
      <c r="X212" s="149"/>
      <c r="Y212" s="149"/>
      <c r="Z212" s="198"/>
      <c r="AA212" s="197"/>
      <c r="AB212" s="149"/>
      <c r="AC212" s="149"/>
      <c r="AD212" s="198"/>
      <c r="AG212">
        <f t="shared" si="12"/>
        <v>0</v>
      </c>
      <c r="AK212" t="b">
        <f t="shared" si="13"/>
        <v>0</v>
      </c>
      <c r="AL212" t="str">
        <f t="shared" si="14"/>
        <v/>
      </c>
      <c r="AM212" t="b">
        <f t="shared" si="15"/>
        <v>0</v>
      </c>
      <c r="AN212" t="str">
        <f t="shared" si="16"/>
        <v/>
      </c>
      <c r="AO212" t="b">
        <f t="shared" si="17"/>
        <v>0</v>
      </c>
    </row>
    <row r="213" spans="1:41" ht="15" customHeight="1">
      <c r="A213" s="47"/>
      <c r="B213" s="3"/>
      <c r="C213" s="114" t="s">
        <v>489</v>
      </c>
      <c r="D213" s="196"/>
      <c r="E213" s="196"/>
      <c r="F213" s="196"/>
      <c r="G213" s="196"/>
      <c r="H213" s="196"/>
      <c r="I213" s="196"/>
      <c r="J213" s="196"/>
      <c r="K213" s="196"/>
      <c r="L213" s="196"/>
      <c r="M213" s="196"/>
      <c r="N213" s="196"/>
      <c r="O213" s="197"/>
      <c r="P213" s="149"/>
      <c r="Q213" s="149"/>
      <c r="R213" s="198"/>
      <c r="S213" s="197"/>
      <c r="T213" s="149"/>
      <c r="U213" s="149"/>
      <c r="V213" s="198"/>
      <c r="W213" s="197"/>
      <c r="X213" s="149"/>
      <c r="Y213" s="149"/>
      <c r="Z213" s="198"/>
      <c r="AA213" s="197"/>
      <c r="AB213" s="149"/>
      <c r="AC213" s="149"/>
      <c r="AD213" s="198"/>
      <c r="AG213">
        <f t="shared" si="12"/>
        <v>0</v>
      </c>
      <c r="AK213" t="b">
        <f t="shared" si="13"/>
        <v>0</v>
      </c>
      <c r="AL213" t="str">
        <f t="shared" si="14"/>
        <v/>
      </c>
      <c r="AM213" t="b">
        <f t="shared" si="15"/>
        <v>0</v>
      </c>
      <c r="AN213" t="str">
        <f t="shared" si="16"/>
        <v/>
      </c>
      <c r="AO213" t="b">
        <f t="shared" si="17"/>
        <v>0</v>
      </c>
    </row>
    <row r="214" spans="1:41" ht="15" customHeight="1">
      <c r="A214" s="47"/>
      <c r="B214" s="3"/>
      <c r="C214" s="114" t="s">
        <v>490</v>
      </c>
      <c r="D214" s="196"/>
      <c r="E214" s="196"/>
      <c r="F214" s="196"/>
      <c r="G214" s="196"/>
      <c r="H214" s="196"/>
      <c r="I214" s="196"/>
      <c r="J214" s="196"/>
      <c r="K214" s="196"/>
      <c r="L214" s="196"/>
      <c r="M214" s="196"/>
      <c r="N214" s="196"/>
      <c r="O214" s="197"/>
      <c r="P214" s="149"/>
      <c r="Q214" s="149"/>
      <c r="R214" s="198"/>
      <c r="S214" s="197"/>
      <c r="T214" s="149"/>
      <c r="U214" s="149"/>
      <c r="V214" s="198"/>
      <c r="W214" s="197"/>
      <c r="X214" s="149"/>
      <c r="Y214" s="149"/>
      <c r="Z214" s="198"/>
      <c r="AA214" s="197"/>
      <c r="AB214" s="149"/>
      <c r="AC214" s="149"/>
      <c r="AD214" s="198"/>
      <c r="AG214">
        <f t="shared" si="12"/>
        <v>0</v>
      </c>
      <c r="AK214" t="b">
        <f t="shared" si="13"/>
        <v>0</v>
      </c>
      <c r="AL214" t="str">
        <f t="shared" si="14"/>
        <v/>
      </c>
      <c r="AM214" t="b">
        <f t="shared" si="15"/>
        <v>0</v>
      </c>
      <c r="AN214" t="str">
        <f t="shared" si="16"/>
        <v/>
      </c>
      <c r="AO214" t="b">
        <f t="shared" si="17"/>
        <v>0</v>
      </c>
    </row>
    <row r="215" spans="1:41" ht="15" customHeight="1">
      <c r="A215" s="47"/>
      <c r="B215" s="3"/>
      <c r="C215" s="114" t="s">
        <v>491</v>
      </c>
      <c r="D215" s="196"/>
      <c r="E215" s="196"/>
      <c r="F215" s="196"/>
      <c r="G215" s="196"/>
      <c r="H215" s="196"/>
      <c r="I215" s="196"/>
      <c r="J215" s="196"/>
      <c r="K215" s="196"/>
      <c r="L215" s="196"/>
      <c r="M215" s="196"/>
      <c r="N215" s="196"/>
      <c r="O215" s="197"/>
      <c r="P215" s="149"/>
      <c r="Q215" s="149"/>
      <c r="R215" s="198"/>
      <c r="S215" s="197"/>
      <c r="T215" s="149"/>
      <c r="U215" s="149"/>
      <c r="V215" s="198"/>
      <c r="W215" s="197"/>
      <c r="X215" s="149"/>
      <c r="Y215" s="149"/>
      <c r="Z215" s="198"/>
      <c r="AA215" s="197"/>
      <c r="AB215" s="149"/>
      <c r="AC215" s="149"/>
      <c r="AD215" s="198"/>
      <c r="AG215">
        <f t="shared" si="12"/>
        <v>0</v>
      </c>
      <c r="AK215" t="b">
        <f t="shared" si="13"/>
        <v>0</v>
      </c>
      <c r="AL215" t="str">
        <f t="shared" si="14"/>
        <v/>
      </c>
      <c r="AM215" t="b">
        <f t="shared" si="15"/>
        <v>0</v>
      </c>
      <c r="AN215" t="str">
        <f t="shared" si="16"/>
        <v/>
      </c>
      <c r="AO215" t="b">
        <f t="shared" si="17"/>
        <v>0</v>
      </c>
    </row>
    <row r="216" spans="1:41" ht="15" customHeight="1">
      <c r="A216" s="47"/>
      <c r="B216" s="3"/>
      <c r="C216" s="114" t="s">
        <v>492</v>
      </c>
      <c r="D216" s="196"/>
      <c r="E216" s="196"/>
      <c r="F216" s="196"/>
      <c r="G216" s="196"/>
      <c r="H216" s="196"/>
      <c r="I216" s="196"/>
      <c r="J216" s="196"/>
      <c r="K216" s="196"/>
      <c r="L216" s="196"/>
      <c r="M216" s="196"/>
      <c r="N216" s="196"/>
      <c r="O216" s="197"/>
      <c r="P216" s="149"/>
      <c r="Q216" s="149"/>
      <c r="R216" s="198"/>
      <c r="S216" s="197"/>
      <c r="T216" s="149"/>
      <c r="U216" s="149"/>
      <c r="V216" s="198"/>
      <c r="W216" s="197"/>
      <c r="X216" s="149"/>
      <c r="Y216" s="149"/>
      <c r="Z216" s="198"/>
      <c r="AA216" s="197"/>
      <c r="AB216" s="149"/>
      <c r="AC216" s="149"/>
      <c r="AD216" s="198"/>
      <c r="AG216">
        <f t="shared" si="12"/>
        <v>0</v>
      </c>
      <c r="AK216" t="b">
        <f t="shared" si="13"/>
        <v>0</v>
      </c>
      <c r="AL216" t="str">
        <f t="shared" si="14"/>
        <v/>
      </c>
      <c r="AM216" t="b">
        <f t="shared" si="15"/>
        <v>0</v>
      </c>
      <c r="AN216" t="str">
        <f t="shared" si="16"/>
        <v/>
      </c>
      <c r="AO216" t="b">
        <f t="shared" si="17"/>
        <v>0</v>
      </c>
    </row>
    <row r="217" spans="1:41" ht="15" customHeight="1">
      <c r="A217" s="47"/>
      <c r="B217" s="3"/>
      <c r="C217" s="114" t="s">
        <v>493</v>
      </c>
      <c r="D217" s="196"/>
      <c r="E217" s="196"/>
      <c r="F217" s="196"/>
      <c r="G217" s="196"/>
      <c r="H217" s="196"/>
      <c r="I217" s="196"/>
      <c r="J217" s="196"/>
      <c r="K217" s="196"/>
      <c r="L217" s="196"/>
      <c r="M217" s="196"/>
      <c r="N217" s="196"/>
      <c r="O217" s="197"/>
      <c r="P217" s="149"/>
      <c r="Q217" s="149"/>
      <c r="R217" s="198"/>
      <c r="S217" s="197"/>
      <c r="T217" s="149"/>
      <c r="U217" s="149"/>
      <c r="V217" s="198"/>
      <c r="W217" s="197"/>
      <c r="X217" s="149"/>
      <c r="Y217" s="149"/>
      <c r="Z217" s="198"/>
      <c r="AA217" s="197"/>
      <c r="AB217" s="149"/>
      <c r="AC217" s="149"/>
      <c r="AD217" s="198"/>
      <c r="AG217">
        <f t="shared" si="12"/>
        <v>0</v>
      </c>
      <c r="AK217" t="b">
        <f t="shared" si="13"/>
        <v>0</v>
      </c>
      <c r="AL217" t="str">
        <f t="shared" si="14"/>
        <v/>
      </c>
      <c r="AM217" t="b">
        <f t="shared" si="15"/>
        <v>0</v>
      </c>
      <c r="AN217" t="str">
        <f t="shared" si="16"/>
        <v/>
      </c>
      <c r="AO217" t="b">
        <f t="shared" si="17"/>
        <v>0</v>
      </c>
    </row>
    <row r="218" spans="1:41" ht="15" customHeight="1">
      <c r="A218" s="47"/>
      <c r="B218" s="3"/>
      <c r="C218" s="114" t="s">
        <v>494</v>
      </c>
      <c r="D218" s="196"/>
      <c r="E218" s="196"/>
      <c r="F218" s="196"/>
      <c r="G218" s="196"/>
      <c r="H218" s="196"/>
      <c r="I218" s="196"/>
      <c r="J218" s="196"/>
      <c r="K218" s="196"/>
      <c r="L218" s="196"/>
      <c r="M218" s="196"/>
      <c r="N218" s="196"/>
      <c r="O218" s="197"/>
      <c r="P218" s="149"/>
      <c r="Q218" s="149"/>
      <c r="R218" s="198"/>
      <c r="S218" s="197"/>
      <c r="T218" s="149"/>
      <c r="U218" s="149"/>
      <c r="V218" s="198"/>
      <c r="W218" s="197"/>
      <c r="X218" s="149"/>
      <c r="Y218" s="149"/>
      <c r="Z218" s="198"/>
      <c r="AA218" s="197"/>
      <c r="AB218" s="149"/>
      <c r="AC218" s="149"/>
      <c r="AD218" s="198"/>
      <c r="AG218">
        <f t="shared" si="12"/>
        <v>0</v>
      </c>
      <c r="AK218" t="b">
        <f t="shared" si="13"/>
        <v>0</v>
      </c>
      <c r="AL218" t="str">
        <f t="shared" si="14"/>
        <v/>
      </c>
      <c r="AM218" t="b">
        <f t="shared" si="15"/>
        <v>0</v>
      </c>
      <c r="AN218" t="str">
        <f t="shared" si="16"/>
        <v/>
      </c>
      <c r="AO218" t="b">
        <f t="shared" si="17"/>
        <v>0</v>
      </c>
    </row>
    <row r="219" spans="1:41" ht="15" customHeight="1">
      <c r="A219" s="47"/>
      <c r="B219" s="3"/>
      <c r="C219" s="114" t="s">
        <v>495</v>
      </c>
      <c r="D219" s="196"/>
      <c r="E219" s="196"/>
      <c r="F219" s="196"/>
      <c r="G219" s="196"/>
      <c r="H219" s="196"/>
      <c r="I219" s="196"/>
      <c r="J219" s="196"/>
      <c r="K219" s="196"/>
      <c r="L219" s="196"/>
      <c r="M219" s="196"/>
      <c r="N219" s="196"/>
      <c r="O219" s="197"/>
      <c r="P219" s="149"/>
      <c r="Q219" s="149"/>
      <c r="R219" s="198"/>
      <c r="S219" s="197"/>
      <c r="T219" s="149"/>
      <c r="U219" s="149"/>
      <c r="V219" s="198"/>
      <c r="W219" s="197"/>
      <c r="X219" s="149"/>
      <c r="Y219" s="149"/>
      <c r="Z219" s="198"/>
      <c r="AA219" s="197"/>
      <c r="AB219" s="149"/>
      <c r="AC219" s="149"/>
      <c r="AD219" s="198"/>
      <c r="AG219">
        <f t="shared" si="12"/>
        <v>0</v>
      </c>
      <c r="AK219" t="b">
        <f t="shared" si="13"/>
        <v>0</v>
      </c>
      <c r="AL219" t="str">
        <f t="shared" si="14"/>
        <v/>
      </c>
      <c r="AM219" t="b">
        <f t="shared" si="15"/>
        <v>0</v>
      </c>
      <c r="AN219" t="str">
        <f t="shared" si="16"/>
        <v/>
      </c>
      <c r="AO219" t="b">
        <f t="shared" si="17"/>
        <v>0</v>
      </c>
    </row>
    <row r="220" spans="1:41" ht="15" customHeight="1">
      <c r="A220" s="47"/>
      <c r="B220" s="3"/>
      <c r="C220" s="114" t="s">
        <v>496</v>
      </c>
      <c r="D220" s="196"/>
      <c r="E220" s="196"/>
      <c r="F220" s="196"/>
      <c r="G220" s="196"/>
      <c r="H220" s="196"/>
      <c r="I220" s="196"/>
      <c r="J220" s="196"/>
      <c r="K220" s="196"/>
      <c r="L220" s="196"/>
      <c r="M220" s="196"/>
      <c r="N220" s="196"/>
      <c r="O220" s="197"/>
      <c r="P220" s="149"/>
      <c r="Q220" s="149"/>
      <c r="R220" s="198"/>
      <c r="S220" s="197"/>
      <c r="T220" s="149"/>
      <c r="U220" s="149"/>
      <c r="V220" s="198"/>
      <c r="W220" s="197"/>
      <c r="X220" s="149"/>
      <c r="Y220" s="149"/>
      <c r="Z220" s="198"/>
      <c r="AA220" s="197"/>
      <c r="AB220" s="149"/>
      <c r="AC220" s="149"/>
      <c r="AD220" s="198"/>
      <c r="AG220">
        <f t="shared" si="12"/>
        <v>0</v>
      </c>
      <c r="AK220" t="b">
        <f t="shared" si="13"/>
        <v>0</v>
      </c>
      <c r="AL220" t="str">
        <f t="shared" si="14"/>
        <v/>
      </c>
      <c r="AM220" t="b">
        <f t="shared" si="15"/>
        <v>0</v>
      </c>
      <c r="AN220" t="str">
        <f t="shared" si="16"/>
        <v/>
      </c>
      <c r="AO220" t="b">
        <f t="shared" si="17"/>
        <v>0</v>
      </c>
    </row>
    <row r="221" spans="1:41" ht="15" customHeight="1">
      <c r="A221" s="47"/>
      <c r="B221" s="3"/>
      <c r="C221" s="114" t="s">
        <v>497</v>
      </c>
      <c r="D221" s="196"/>
      <c r="E221" s="196"/>
      <c r="F221" s="196"/>
      <c r="G221" s="196"/>
      <c r="H221" s="196"/>
      <c r="I221" s="196"/>
      <c r="J221" s="196"/>
      <c r="K221" s="196"/>
      <c r="L221" s="196"/>
      <c r="M221" s="196"/>
      <c r="N221" s="196"/>
      <c r="O221" s="197"/>
      <c r="P221" s="149"/>
      <c r="Q221" s="149"/>
      <c r="R221" s="198"/>
      <c r="S221" s="197"/>
      <c r="T221" s="149"/>
      <c r="U221" s="149"/>
      <c r="V221" s="198"/>
      <c r="W221" s="197"/>
      <c r="X221" s="149"/>
      <c r="Y221" s="149"/>
      <c r="Z221" s="198"/>
      <c r="AA221" s="197"/>
      <c r="AB221" s="149"/>
      <c r="AC221" s="149"/>
      <c r="AD221" s="198"/>
      <c r="AG221">
        <f t="shared" si="12"/>
        <v>0</v>
      </c>
      <c r="AK221" t="b">
        <f t="shared" si="13"/>
        <v>0</v>
      </c>
      <c r="AL221" t="str">
        <f t="shared" si="14"/>
        <v/>
      </c>
      <c r="AM221" t="b">
        <f t="shared" si="15"/>
        <v>0</v>
      </c>
      <c r="AN221" t="str">
        <f t="shared" si="16"/>
        <v/>
      </c>
      <c r="AO221" t="b">
        <f t="shared" si="17"/>
        <v>0</v>
      </c>
    </row>
    <row r="222" spans="1:41" ht="15" customHeight="1">
      <c r="A222" s="47"/>
      <c r="B222" s="3"/>
      <c r="C222" s="114" t="s">
        <v>498</v>
      </c>
      <c r="D222" s="196"/>
      <c r="E222" s="196"/>
      <c r="F222" s="196"/>
      <c r="G222" s="196"/>
      <c r="H222" s="196"/>
      <c r="I222" s="196"/>
      <c r="J222" s="196"/>
      <c r="K222" s="196"/>
      <c r="L222" s="196"/>
      <c r="M222" s="196"/>
      <c r="N222" s="196"/>
      <c r="O222" s="197"/>
      <c r="P222" s="149"/>
      <c r="Q222" s="149"/>
      <c r="R222" s="198"/>
      <c r="S222" s="197"/>
      <c r="T222" s="149"/>
      <c r="U222" s="149"/>
      <c r="V222" s="198"/>
      <c r="W222" s="197"/>
      <c r="X222" s="149"/>
      <c r="Y222" s="149"/>
      <c r="Z222" s="198"/>
      <c r="AA222" s="197"/>
      <c r="AB222" s="149"/>
      <c r="AC222" s="149"/>
      <c r="AD222" s="198"/>
      <c r="AG222">
        <f t="shared" si="12"/>
        <v>0</v>
      </c>
      <c r="AK222" t="b">
        <f t="shared" si="13"/>
        <v>0</v>
      </c>
      <c r="AL222" t="str">
        <f t="shared" si="14"/>
        <v/>
      </c>
      <c r="AM222" t="b">
        <f t="shared" si="15"/>
        <v>0</v>
      </c>
      <c r="AN222" t="str">
        <f t="shared" si="16"/>
        <v/>
      </c>
      <c r="AO222" t="b">
        <f t="shared" si="17"/>
        <v>0</v>
      </c>
    </row>
    <row r="223" spans="1:41" ht="15" customHeight="1">
      <c r="A223" s="47"/>
      <c r="B223" s="3"/>
      <c r="C223" s="114" t="s">
        <v>499</v>
      </c>
      <c r="D223" s="196"/>
      <c r="E223" s="196"/>
      <c r="F223" s="196"/>
      <c r="G223" s="196"/>
      <c r="H223" s="196"/>
      <c r="I223" s="196"/>
      <c r="J223" s="196"/>
      <c r="K223" s="196"/>
      <c r="L223" s="196"/>
      <c r="M223" s="196"/>
      <c r="N223" s="196"/>
      <c r="O223" s="197"/>
      <c r="P223" s="149"/>
      <c r="Q223" s="149"/>
      <c r="R223" s="198"/>
      <c r="S223" s="197"/>
      <c r="T223" s="149"/>
      <c r="U223" s="149"/>
      <c r="V223" s="198"/>
      <c r="W223" s="197"/>
      <c r="X223" s="149"/>
      <c r="Y223" s="149"/>
      <c r="Z223" s="198"/>
      <c r="AA223" s="197"/>
      <c r="AB223" s="149"/>
      <c r="AC223" s="149"/>
      <c r="AD223" s="198"/>
      <c r="AG223">
        <f t="shared" si="12"/>
        <v>0</v>
      </c>
      <c r="AK223" t="b">
        <f t="shared" si="13"/>
        <v>0</v>
      </c>
      <c r="AL223" t="str">
        <f t="shared" si="14"/>
        <v/>
      </c>
      <c r="AM223" t="b">
        <f t="shared" si="15"/>
        <v>0</v>
      </c>
      <c r="AN223" t="str">
        <f t="shared" si="16"/>
        <v/>
      </c>
      <c r="AO223" t="b">
        <f t="shared" si="17"/>
        <v>0</v>
      </c>
    </row>
    <row r="224" spans="1:41" ht="15" customHeight="1">
      <c r="A224" s="47"/>
      <c r="B224" s="3"/>
      <c r="C224" s="114" t="s">
        <v>500</v>
      </c>
      <c r="D224" s="196"/>
      <c r="E224" s="196"/>
      <c r="F224" s="196"/>
      <c r="G224" s="196"/>
      <c r="H224" s="196"/>
      <c r="I224" s="196"/>
      <c r="J224" s="196"/>
      <c r="K224" s="196"/>
      <c r="L224" s="196"/>
      <c r="M224" s="196"/>
      <c r="N224" s="196"/>
      <c r="O224" s="197"/>
      <c r="P224" s="149"/>
      <c r="Q224" s="149"/>
      <c r="R224" s="198"/>
      <c r="S224" s="197"/>
      <c r="T224" s="149"/>
      <c r="U224" s="149"/>
      <c r="V224" s="198"/>
      <c r="W224" s="197"/>
      <c r="X224" s="149"/>
      <c r="Y224" s="149"/>
      <c r="Z224" s="198"/>
      <c r="AA224" s="197"/>
      <c r="AB224" s="149"/>
      <c r="AC224" s="149"/>
      <c r="AD224" s="198"/>
      <c r="AG224">
        <f t="shared" si="12"/>
        <v>0</v>
      </c>
      <c r="AK224" t="b">
        <f t="shared" si="13"/>
        <v>0</v>
      </c>
      <c r="AL224" t="str">
        <f t="shared" si="14"/>
        <v/>
      </c>
      <c r="AM224" t="b">
        <f t="shared" si="15"/>
        <v>0</v>
      </c>
      <c r="AN224" t="str">
        <f t="shared" si="16"/>
        <v/>
      </c>
      <c r="AO224" t="b">
        <f t="shared" si="17"/>
        <v>0</v>
      </c>
    </row>
    <row r="225" spans="1:41" ht="15" customHeight="1">
      <c r="A225" s="47"/>
      <c r="B225" s="3"/>
      <c r="C225" s="114" t="s">
        <v>501</v>
      </c>
      <c r="D225" s="196"/>
      <c r="E225" s="196"/>
      <c r="F225" s="196"/>
      <c r="G225" s="196"/>
      <c r="H225" s="196"/>
      <c r="I225" s="196"/>
      <c r="J225" s="196"/>
      <c r="K225" s="196"/>
      <c r="L225" s="196"/>
      <c r="M225" s="196"/>
      <c r="N225" s="196"/>
      <c r="O225" s="197"/>
      <c r="P225" s="149"/>
      <c r="Q225" s="149"/>
      <c r="R225" s="198"/>
      <c r="S225" s="197"/>
      <c r="T225" s="149"/>
      <c r="U225" s="149"/>
      <c r="V225" s="198"/>
      <c r="W225" s="197"/>
      <c r="X225" s="149"/>
      <c r="Y225" s="149"/>
      <c r="Z225" s="198"/>
      <c r="AA225" s="197"/>
      <c r="AB225" s="149"/>
      <c r="AC225" s="149"/>
      <c r="AD225" s="198"/>
      <c r="AG225">
        <f t="shared" si="12"/>
        <v>0</v>
      </c>
      <c r="AK225" t="b">
        <f t="shared" si="13"/>
        <v>0</v>
      </c>
      <c r="AL225" t="str">
        <f t="shared" si="14"/>
        <v/>
      </c>
      <c r="AM225" t="b">
        <f t="shared" si="15"/>
        <v>0</v>
      </c>
      <c r="AN225" t="str">
        <f t="shared" si="16"/>
        <v/>
      </c>
      <c r="AO225" t="b">
        <f t="shared" si="17"/>
        <v>0</v>
      </c>
    </row>
    <row r="226" spans="1:41" ht="15" customHeight="1">
      <c r="A226" s="47"/>
      <c r="B226" s="3"/>
      <c r="C226" s="114" t="s">
        <v>502</v>
      </c>
      <c r="D226" s="196"/>
      <c r="E226" s="196"/>
      <c r="F226" s="196"/>
      <c r="G226" s="196"/>
      <c r="H226" s="196"/>
      <c r="I226" s="196"/>
      <c r="J226" s="196"/>
      <c r="K226" s="196"/>
      <c r="L226" s="196"/>
      <c r="M226" s="196"/>
      <c r="N226" s="196"/>
      <c r="O226" s="197"/>
      <c r="P226" s="149"/>
      <c r="Q226" s="149"/>
      <c r="R226" s="198"/>
      <c r="S226" s="197"/>
      <c r="T226" s="149"/>
      <c r="U226" s="149"/>
      <c r="V226" s="198"/>
      <c r="W226" s="197"/>
      <c r="X226" s="149"/>
      <c r="Y226" s="149"/>
      <c r="Z226" s="198"/>
      <c r="AA226" s="197"/>
      <c r="AB226" s="149"/>
      <c r="AC226" s="149"/>
      <c r="AD226" s="198"/>
      <c r="AG226">
        <f t="shared" si="12"/>
        <v>0</v>
      </c>
      <c r="AK226" t="b">
        <f t="shared" si="13"/>
        <v>0</v>
      </c>
      <c r="AL226" t="str">
        <f t="shared" si="14"/>
        <v/>
      </c>
      <c r="AM226" t="b">
        <f t="shared" si="15"/>
        <v>0</v>
      </c>
      <c r="AN226" t="str">
        <f t="shared" si="16"/>
        <v/>
      </c>
      <c r="AO226" t="b">
        <f t="shared" si="17"/>
        <v>0</v>
      </c>
    </row>
    <row r="227" spans="1:41" ht="15" customHeight="1">
      <c r="A227" s="47"/>
      <c r="B227" s="3"/>
      <c r="C227" s="114" t="s">
        <v>503</v>
      </c>
      <c r="D227" s="196"/>
      <c r="E227" s="196"/>
      <c r="F227" s="196"/>
      <c r="G227" s="196"/>
      <c r="H227" s="196"/>
      <c r="I227" s="196"/>
      <c r="J227" s="196"/>
      <c r="K227" s="196"/>
      <c r="L227" s="196"/>
      <c r="M227" s="196"/>
      <c r="N227" s="196"/>
      <c r="O227" s="197"/>
      <c r="P227" s="149"/>
      <c r="Q227" s="149"/>
      <c r="R227" s="198"/>
      <c r="S227" s="197"/>
      <c r="T227" s="149"/>
      <c r="U227" s="149"/>
      <c r="V227" s="198"/>
      <c r="W227" s="197"/>
      <c r="X227" s="149"/>
      <c r="Y227" s="149"/>
      <c r="Z227" s="198"/>
      <c r="AA227" s="197"/>
      <c r="AB227" s="149"/>
      <c r="AC227" s="149"/>
      <c r="AD227" s="198"/>
      <c r="AG227">
        <f t="shared" si="12"/>
        <v>0</v>
      </c>
      <c r="AK227" t="b">
        <f t="shared" si="13"/>
        <v>0</v>
      </c>
      <c r="AL227" t="str">
        <f t="shared" si="14"/>
        <v/>
      </c>
      <c r="AM227" t="b">
        <f t="shared" si="15"/>
        <v>0</v>
      </c>
      <c r="AN227" t="str">
        <f t="shared" si="16"/>
        <v/>
      </c>
      <c r="AO227" t="b">
        <f t="shared" si="17"/>
        <v>0</v>
      </c>
    </row>
    <row r="228" spans="1:41" ht="15" customHeight="1">
      <c r="A228" s="47"/>
      <c r="B228" s="3"/>
      <c r="C228" s="114" t="s">
        <v>504</v>
      </c>
      <c r="D228" s="196"/>
      <c r="E228" s="196"/>
      <c r="F228" s="196"/>
      <c r="G228" s="196"/>
      <c r="H228" s="196"/>
      <c r="I228" s="196"/>
      <c r="J228" s="196"/>
      <c r="K228" s="196"/>
      <c r="L228" s="196"/>
      <c r="M228" s="196"/>
      <c r="N228" s="196"/>
      <c r="O228" s="197"/>
      <c r="P228" s="149"/>
      <c r="Q228" s="149"/>
      <c r="R228" s="198"/>
      <c r="S228" s="197"/>
      <c r="T228" s="149"/>
      <c r="U228" s="149"/>
      <c r="V228" s="198"/>
      <c r="W228" s="197"/>
      <c r="X228" s="149"/>
      <c r="Y228" s="149"/>
      <c r="Z228" s="198"/>
      <c r="AA228" s="197"/>
      <c r="AB228" s="149"/>
      <c r="AC228" s="149"/>
      <c r="AD228" s="198"/>
      <c r="AG228">
        <f t="shared" si="12"/>
        <v>0</v>
      </c>
      <c r="AK228" t="b">
        <f t="shared" si="13"/>
        <v>0</v>
      </c>
      <c r="AL228" t="str">
        <f t="shared" si="14"/>
        <v/>
      </c>
      <c r="AM228" t="b">
        <f t="shared" si="15"/>
        <v>0</v>
      </c>
      <c r="AN228" t="str">
        <f t="shared" si="16"/>
        <v/>
      </c>
      <c r="AO228" t="b">
        <f t="shared" si="17"/>
        <v>0</v>
      </c>
    </row>
    <row r="229" spans="1:41" ht="15" customHeight="1">
      <c r="A229" s="47"/>
      <c r="B229" s="3"/>
      <c r="C229" s="114" t="s">
        <v>505</v>
      </c>
      <c r="D229" s="196"/>
      <c r="E229" s="196"/>
      <c r="F229" s="196"/>
      <c r="G229" s="196"/>
      <c r="H229" s="196"/>
      <c r="I229" s="196"/>
      <c r="J229" s="196"/>
      <c r="K229" s="196"/>
      <c r="L229" s="196"/>
      <c r="M229" s="196"/>
      <c r="N229" s="196"/>
      <c r="O229" s="197"/>
      <c r="P229" s="149"/>
      <c r="Q229" s="149"/>
      <c r="R229" s="198"/>
      <c r="S229" s="197"/>
      <c r="T229" s="149"/>
      <c r="U229" s="149"/>
      <c r="V229" s="198"/>
      <c r="W229" s="197"/>
      <c r="X229" s="149"/>
      <c r="Y229" s="149"/>
      <c r="Z229" s="198"/>
      <c r="AA229" s="197"/>
      <c r="AB229" s="149"/>
      <c r="AC229" s="149"/>
      <c r="AD229" s="198"/>
      <c r="AG229">
        <f t="shared" si="12"/>
        <v>0</v>
      </c>
      <c r="AK229" t="b">
        <f t="shared" si="13"/>
        <v>0</v>
      </c>
      <c r="AL229" t="str">
        <f t="shared" si="14"/>
        <v/>
      </c>
      <c r="AM229" t="b">
        <f t="shared" si="15"/>
        <v>0</v>
      </c>
      <c r="AN229" t="str">
        <f t="shared" si="16"/>
        <v/>
      </c>
      <c r="AO229" t="b">
        <f t="shared" si="17"/>
        <v>0</v>
      </c>
    </row>
    <row r="230" spans="1:41" ht="15" customHeight="1">
      <c r="A230" s="47"/>
      <c r="B230" s="3"/>
      <c r="C230" s="114" t="s">
        <v>506</v>
      </c>
      <c r="D230" s="196"/>
      <c r="E230" s="196"/>
      <c r="F230" s="196"/>
      <c r="G230" s="196"/>
      <c r="H230" s="196"/>
      <c r="I230" s="196"/>
      <c r="J230" s="196"/>
      <c r="K230" s="196"/>
      <c r="L230" s="196"/>
      <c r="M230" s="196"/>
      <c r="N230" s="196"/>
      <c r="O230" s="197"/>
      <c r="P230" s="149"/>
      <c r="Q230" s="149"/>
      <c r="R230" s="198"/>
      <c r="S230" s="197"/>
      <c r="T230" s="149"/>
      <c r="U230" s="149"/>
      <c r="V230" s="198"/>
      <c r="W230" s="197"/>
      <c r="X230" s="149"/>
      <c r="Y230" s="149"/>
      <c r="Z230" s="198"/>
      <c r="AA230" s="197"/>
      <c r="AB230" s="149"/>
      <c r="AC230" s="149"/>
      <c r="AD230" s="198"/>
      <c r="AG230">
        <f t="shared" si="12"/>
        <v>0</v>
      </c>
      <c r="AK230" t="b">
        <f t="shared" si="13"/>
        <v>0</v>
      </c>
      <c r="AL230" t="str">
        <f t="shared" si="14"/>
        <v/>
      </c>
      <c r="AM230" t="b">
        <f t="shared" si="15"/>
        <v>0</v>
      </c>
      <c r="AN230" t="str">
        <f t="shared" si="16"/>
        <v/>
      </c>
      <c r="AO230" t="b">
        <f t="shared" si="17"/>
        <v>0</v>
      </c>
    </row>
    <row r="231" spans="1:41" ht="15" customHeight="1">
      <c r="A231" s="47"/>
      <c r="B231" s="3"/>
      <c r="C231" s="114" t="s">
        <v>507</v>
      </c>
      <c r="D231" s="196"/>
      <c r="E231" s="196"/>
      <c r="F231" s="196"/>
      <c r="G231" s="196"/>
      <c r="H231" s="196"/>
      <c r="I231" s="196"/>
      <c r="J231" s="196"/>
      <c r="K231" s="196"/>
      <c r="L231" s="196"/>
      <c r="M231" s="196"/>
      <c r="N231" s="196"/>
      <c r="O231" s="197"/>
      <c r="P231" s="149"/>
      <c r="Q231" s="149"/>
      <c r="R231" s="198"/>
      <c r="S231" s="197"/>
      <c r="T231" s="149"/>
      <c r="U231" s="149"/>
      <c r="V231" s="198"/>
      <c r="W231" s="197"/>
      <c r="X231" s="149"/>
      <c r="Y231" s="149"/>
      <c r="Z231" s="198"/>
      <c r="AA231" s="197"/>
      <c r="AB231" s="149"/>
      <c r="AC231" s="149"/>
      <c r="AD231" s="198"/>
      <c r="AG231">
        <f t="shared" si="12"/>
        <v>0</v>
      </c>
      <c r="AK231" t="b">
        <f t="shared" si="13"/>
        <v>0</v>
      </c>
      <c r="AL231" t="str">
        <f t="shared" si="14"/>
        <v/>
      </c>
      <c r="AM231" t="b">
        <f t="shared" si="15"/>
        <v>0</v>
      </c>
      <c r="AN231" t="str">
        <f t="shared" si="16"/>
        <v/>
      </c>
      <c r="AO231" t="b">
        <f t="shared" si="17"/>
        <v>0</v>
      </c>
    </row>
    <row r="232" spans="1:41" ht="15" customHeight="1">
      <c r="A232" s="47"/>
      <c r="B232" s="3"/>
      <c r="C232" s="114" t="s">
        <v>508</v>
      </c>
      <c r="D232" s="196"/>
      <c r="E232" s="196"/>
      <c r="F232" s="196"/>
      <c r="G232" s="196"/>
      <c r="H232" s="196"/>
      <c r="I232" s="196"/>
      <c r="J232" s="196"/>
      <c r="K232" s="196"/>
      <c r="L232" s="196"/>
      <c r="M232" s="196"/>
      <c r="N232" s="196"/>
      <c r="O232" s="197"/>
      <c r="P232" s="149"/>
      <c r="Q232" s="149"/>
      <c r="R232" s="198"/>
      <c r="S232" s="197"/>
      <c r="T232" s="149"/>
      <c r="U232" s="149"/>
      <c r="V232" s="198"/>
      <c r="W232" s="197"/>
      <c r="X232" s="149"/>
      <c r="Y232" s="149"/>
      <c r="Z232" s="198"/>
      <c r="AA232" s="197"/>
      <c r="AB232" s="149"/>
      <c r="AC232" s="149"/>
      <c r="AD232" s="198"/>
      <c r="AG232">
        <f t="shared" si="12"/>
        <v>0</v>
      </c>
      <c r="AK232" t="b">
        <f t="shared" si="13"/>
        <v>0</v>
      </c>
      <c r="AL232" t="str">
        <f t="shared" si="14"/>
        <v/>
      </c>
      <c r="AM232" t="b">
        <f t="shared" si="15"/>
        <v>0</v>
      </c>
      <c r="AN232" t="str">
        <f t="shared" si="16"/>
        <v/>
      </c>
      <c r="AO232" t="b">
        <f t="shared" si="17"/>
        <v>0</v>
      </c>
    </row>
    <row r="233" spans="1:41" ht="15" customHeight="1">
      <c r="A233" s="47"/>
      <c r="B233" s="3"/>
      <c r="C233" s="114" t="s">
        <v>509</v>
      </c>
      <c r="D233" s="196"/>
      <c r="E233" s="196"/>
      <c r="F233" s="196"/>
      <c r="G233" s="196"/>
      <c r="H233" s="196"/>
      <c r="I233" s="196"/>
      <c r="J233" s="196"/>
      <c r="K233" s="196"/>
      <c r="L233" s="196"/>
      <c r="M233" s="196"/>
      <c r="N233" s="196"/>
      <c r="O233" s="197"/>
      <c r="P233" s="149"/>
      <c r="Q233" s="149"/>
      <c r="R233" s="198"/>
      <c r="S233" s="197"/>
      <c r="T233" s="149"/>
      <c r="U233" s="149"/>
      <c r="V233" s="198"/>
      <c r="W233" s="197"/>
      <c r="X233" s="149"/>
      <c r="Y233" s="149"/>
      <c r="Z233" s="198"/>
      <c r="AA233" s="197"/>
      <c r="AB233" s="149"/>
      <c r="AC233" s="149"/>
      <c r="AD233" s="198"/>
      <c r="AG233">
        <f t="shared" si="12"/>
        <v>0</v>
      </c>
      <c r="AK233" t="b">
        <f t="shared" si="13"/>
        <v>0</v>
      </c>
      <c r="AL233" t="str">
        <f t="shared" si="14"/>
        <v/>
      </c>
      <c r="AM233" t="b">
        <f t="shared" si="15"/>
        <v>0</v>
      </c>
      <c r="AN233" t="str">
        <f t="shared" si="16"/>
        <v/>
      </c>
      <c r="AO233" t="b">
        <f t="shared" si="17"/>
        <v>0</v>
      </c>
    </row>
    <row r="234" spans="1:41" ht="15" customHeight="1">
      <c r="A234" s="47"/>
      <c r="B234" s="3"/>
      <c r="C234" s="114" t="s">
        <v>510</v>
      </c>
      <c r="D234" s="196"/>
      <c r="E234" s="196"/>
      <c r="F234" s="196"/>
      <c r="G234" s="196"/>
      <c r="H234" s="196"/>
      <c r="I234" s="196"/>
      <c r="J234" s="196"/>
      <c r="K234" s="196"/>
      <c r="L234" s="196"/>
      <c r="M234" s="196"/>
      <c r="N234" s="196"/>
      <c r="O234" s="197"/>
      <c r="P234" s="149"/>
      <c r="Q234" s="149"/>
      <c r="R234" s="198"/>
      <c r="S234" s="197"/>
      <c r="T234" s="149"/>
      <c r="U234" s="149"/>
      <c r="V234" s="198"/>
      <c r="W234" s="197"/>
      <c r="X234" s="149"/>
      <c r="Y234" s="149"/>
      <c r="Z234" s="198"/>
      <c r="AA234" s="197"/>
      <c r="AB234" s="149"/>
      <c r="AC234" s="149"/>
      <c r="AD234" s="198"/>
      <c r="AG234">
        <f t="shared" si="12"/>
        <v>0</v>
      </c>
      <c r="AK234" t="b">
        <f t="shared" si="13"/>
        <v>0</v>
      </c>
      <c r="AL234" t="str">
        <f t="shared" si="14"/>
        <v/>
      </c>
      <c r="AM234" t="b">
        <f t="shared" si="15"/>
        <v>0</v>
      </c>
      <c r="AN234" t="str">
        <f t="shared" si="16"/>
        <v/>
      </c>
      <c r="AO234" t="b">
        <f t="shared" si="17"/>
        <v>0</v>
      </c>
    </row>
    <row r="235" spans="1:41" ht="15" customHeight="1">
      <c r="A235" s="47"/>
      <c r="B235" s="3"/>
      <c r="C235" s="114" t="s">
        <v>511</v>
      </c>
      <c r="D235" s="196"/>
      <c r="E235" s="196"/>
      <c r="F235" s="196"/>
      <c r="G235" s="196"/>
      <c r="H235" s="196"/>
      <c r="I235" s="196"/>
      <c r="J235" s="196"/>
      <c r="K235" s="196"/>
      <c r="L235" s="196"/>
      <c r="M235" s="196"/>
      <c r="N235" s="196"/>
      <c r="O235" s="197"/>
      <c r="P235" s="149"/>
      <c r="Q235" s="149"/>
      <c r="R235" s="198"/>
      <c r="S235" s="197"/>
      <c r="T235" s="149"/>
      <c r="U235" s="149"/>
      <c r="V235" s="198"/>
      <c r="W235" s="197"/>
      <c r="X235" s="149"/>
      <c r="Y235" s="149"/>
      <c r="Z235" s="198"/>
      <c r="AA235" s="197"/>
      <c r="AB235" s="149"/>
      <c r="AC235" s="149"/>
      <c r="AD235" s="198"/>
      <c r="AG235">
        <f t="shared" si="12"/>
        <v>0</v>
      </c>
      <c r="AK235" t="b">
        <f t="shared" si="13"/>
        <v>0</v>
      </c>
      <c r="AL235" t="str">
        <f t="shared" si="14"/>
        <v/>
      </c>
      <c r="AM235" t="b">
        <f t="shared" si="15"/>
        <v>0</v>
      </c>
      <c r="AN235" t="str">
        <f t="shared" si="16"/>
        <v/>
      </c>
      <c r="AO235" t="b">
        <f t="shared" si="17"/>
        <v>0</v>
      </c>
    </row>
    <row r="236" spans="1:41" ht="15" customHeight="1">
      <c r="A236" s="47"/>
      <c r="B236" s="3"/>
      <c r="C236" s="114" t="s">
        <v>512</v>
      </c>
      <c r="D236" s="196"/>
      <c r="E236" s="196"/>
      <c r="F236" s="196"/>
      <c r="G236" s="196"/>
      <c r="H236" s="196"/>
      <c r="I236" s="196"/>
      <c r="J236" s="196"/>
      <c r="K236" s="196"/>
      <c r="L236" s="196"/>
      <c r="M236" s="196"/>
      <c r="N236" s="196"/>
      <c r="O236" s="197"/>
      <c r="P236" s="149"/>
      <c r="Q236" s="149"/>
      <c r="R236" s="198"/>
      <c r="S236" s="197"/>
      <c r="T236" s="149"/>
      <c r="U236" s="149"/>
      <c r="V236" s="198"/>
      <c r="W236" s="197"/>
      <c r="X236" s="149"/>
      <c r="Y236" s="149"/>
      <c r="Z236" s="198"/>
      <c r="AA236" s="197"/>
      <c r="AB236" s="149"/>
      <c r="AC236" s="149"/>
      <c r="AD236" s="198"/>
      <c r="AG236">
        <f t="shared" si="12"/>
        <v>0</v>
      </c>
      <c r="AK236" t="b">
        <f t="shared" si="13"/>
        <v>0</v>
      </c>
      <c r="AL236" t="str">
        <f t="shared" si="14"/>
        <v/>
      </c>
      <c r="AM236" t="b">
        <f t="shared" si="15"/>
        <v>0</v>
      </c>
      <c r="AN236" t="str">
        <f t="shared" si="16"/>
        <v/>
      </c>
      <c r="AO236" t="b">
        <f t="shared" si="17"/>
        <v>0</v>
      </c>
    </row>
    <row r="237" spans="1:41" ht="15" customHeight="1">
      <c r="A237" s="47"/>
      <c r="B237" s="3"/>
      <c r="C237" s="114" t="s">
        <v>513</v>
      </c>
      <c r="D237" s="196"/>
      <c r="E237" s="196"/>
      <c r="F237" s="196"/>
      <c r="G237" s="196"/>
      <c r="H237" s="196"/>
      <c r="I237" s="196"/>
      <c r="J237" s="196"/>
      <c r="K237" s="196"/>
      <c r="L237" s="196"/>
      <c r="M237" s="196"/>
      <c r="N237" s="196"/>
      <c r="O237" s="197"/>
      <c r="P237" s="149"/>
      <c r="Q237" s="149"/>
      <c r="R237" s="198"/>
      <c r="S237" s="197"/>
      <c r="T237" s="149"/>
      <c r="U237" s="149"/>
      <c r="V237" s="198"/>
      <c r="W237" s="197"/>
      <c r="X237" s="149"/>
      <c r="Y237" s="149"/>
      <c r="Z237" s="198"/>
      <c r="AA237" s="197"/>
      <c r="AB237" s="149"/>
      <c r="AC237" s="149"/>
      <c r="AD237" s="198"/>
      <c r="AG237">
        <f t="shared" si="12"/>
        <v>0</v>
      </c>
      <c r="AK237" t="b">
        <f t="shared" si="13"/>
        <v>0</v>
      </c>
      <c r="AL237" t="str">
        <f t="shared" si="14"/>
        <v/>
      </c>
      <c r="AM237" t="b">
        <f t="shared" si="15"/>
        <v>0</v>
      </c>
      <c r="AN237" t="str">
        <f t="shared" si="16"/>
        <v/>
      </c>
      <c r="AO237" t="b">
        <f t="shared" si="17"/>
        <v>0</v>
      </c>
    </row>
    <row r="238" spans="1:41" ht="15" customHeight="1">
      <c r="A238" s="47"/>
      <c r="B238" s="3"/>
      <c r="C238" s="114" t="s">
        <v>514</v>
      </c>
      <c r="D238" s="196"/>
      <c r="E238" s="196"/>
      <c r="F238" s="196"/>
      <c r="G238" s="196"/>
      <c r="H238" s="196"/>
      <c r="I238" s="196"/>
      <c r="J238" s="196"/>
      <c r="K238" s="196"/>
      <c r="L238" s="196"/>
      <c r="M238" s="196"/>
      <c r="N238" s="196"/>
      <c r="O238" s="197"/>
      <c r="P238" s="149"/>
      <c r="Q238" s="149"/>
      <c r="R238" s="198"/>
      <c r="S238" s="197"/>
      <c r="T238" s="149"/>
      <c r="U238" s="149"/>
      <c r="V238" s="198"/>
      <c r="W238" s="197"/>
      <c r="X238" s="149"/>
      <c r="Y238" s="149"/>
      <c r="Z238" s="198"/>
      <c r="AA238" s="197"/>
      <c r="AB238" s="149"/>
      <c r="AC238" s="149"/>
      <c r="AD238" s="198"/>
      <c r="AG238">
        <f t="shared" si="12"/>
        <v>0</v>
      </c>
      <c r="AK238" t="b">
        <f t="shared" si="13"/>
        <v>0</v>
      </c>
      <c r="AL238" t="str">
        <f t="shared" si="14"/>
        <v/>
      </c>
      <c r="AM238" t="b">
        <f t="shared" si="15"/>
        <v>0</v>
      </c>
      <c r="AN238" t="str">
        <f t="shared" si="16"/>
        <v/>
      </c>
      <c r="AO238" t="b">
        <f t="shared" si="17"/>
        <v>0</v>
      </c>
    </row>
    <row r="239" spans="1:41" ht="15" customHeight="1">
      <c r="A239" s="47"/>
      <c r="B239" s="3"/>
      <c r="C239" s="114" t="s">
        <v>515</v>
      </c>
      <c r="D239" s="196"/>
      <c r="E239" s="196"/>
      <c r="F239" s="196"/>
      <c r="G239" s="196"/>
      <c r="H239" s="196"/>
      <c r="I239" s="196"/>
      <c r="J239" s="196"/>
      <c r="K239" s="196"/>
      <c r="L239" s="196"/>
      <c r="M239" s="196"/>
      <c r="N239" s="196"/>
      <c r="O239" s="197"/>
      <c r="P239" s="149"/>
      <c r="Q239" s="149"/>
      <c r="R239" s="198"/>
      <c r="S239" s="197"/>
      <c r="T239" s="149"/>
      <c r="U239" s="149"/>
      <c r="V239" s="198"/>
      <c r="W239" s="197"/>
      <c r="X239" s="149"/>
      <c r="Y239" s="149"/>
      <c r="Z239" s="198"/>
      <c r="AA239" s="197"/>
      <c r="AB239" s="149"/>
      <c r="AC239" s="149"/>
      <c r="AD239" s="198"/>
      <c r="AG239">
        <f t="shared" si="12"/>
        <v>0</v>
      </c>
      <c r="AK239" t="b">
        <f t="shared" si="13"/>
        <v>0</v>
      </c>
      <c r="AL239" t="str">
        <f t="shared" si="14"/>
        <v/>
      </c>
      <c r="AM239" t="b">
        <f t="shared" si="15"/>
        <v>0</v>
      </c>
      <c r="AN239" t="str">
        <f t="shared" si="16"/>
        <v/>
      </c>
      <c r="AO239" t="b">
        <f t="shared" si="17"/>
        <v>0</v>
      </c>
    </row>
    <row r="240" spans="1:41" ht="15" customHeight="1">
      <c r="A240" s="47"/>
      <c r="B240" s="3"/>
      <c r="C240" s="114" t="s">
        <v>516</v>
      </c>
      <c r="D240" s="196"/>
      <c r="E240" s="196"/>
      <c r="F240" s="196"/>
      <c r="G240" s="196"/>
      <c r="H240" s="196"/>
      <c r="I240" s="196"/>
      <c r="J240" s="196"/>
      <c r="K240" s="196"/>
      <c r="L240" s="196"/>
      <c r="M240" s="196"/>
      <c r="N240" s="196"/>
      <c r="O240" s="197"/>
      <c r="P240" s="149"/>
      <c r="Q240" s="149"/>
      <c r="R240" s="198"/>
      <c r="S240" s="197"/>
      <c r="T240" s="149"/>
      <c r="U240" s="149"/>
      <c r="V240" s="198"/>
      <c r="W240" s="197"/>
      <c r="X240" s="149"/>
      <c r="Y240" s="149"/>
      <c r="Z240" s="198"/>
      <c r="AA240" s="197"/>
      <c r="AB240" s="149"/>
      <c r="AC240" s="149"/>
      <c r="AD240" s="198"/>
      <c r="AG240">
        <f t="shared" si="12"/>
        <v>0</v>
      </c>
      <c r="AK240" t="b">
        <f t="shared" si="13"/>
        <v>0</v>
      </c>
      <c r="AL240" t="str">
        <f t="shared" si="14"/>
        <v/>
      </c>
      <c r="AM240" t="b">
        <f t="shared" si="15"/>
        <v>0</v>
      </c>
      <c r="AN240" t="str">
        <f t="shared" si="16"/>
        <v/>
      </c>
      <c r="AO240" t="b">
        <f t="shared" si="17"/>
        <v>0</v>
      </c>
    </row>
    <row r="241" spans="1:41" ht="15" customHeight="1">
      <c r="A241" s="47"/>
      <c r="B241" s="3"/>
      <c r="C241" s="114" t="s">
        <v>517</v>
      </c>
      <c r="D241" s="196"/>
      <c r="E241" s="196"/>
      <c r="F241" s="196"/>
      <c r="G241" s="196"/>
      <c r="H241" s="196"/>
      <c r="I241" s="196"/>
      <c r="J241" s="196"/>
      <c r="K241" s="196"/>
      <c r="L241" s="196"/>
      <c r="M241" s="196"/>
      <c r="N241" s="196"/>
      <c r="O241" s="197"/>
      <c r="P241" s="149"/>
      <c r="Q241" s="149"/>
      <c r="R241" s="198"/>
      <c r="S241" s="197"/>
      <c r="T241" s="149"/>
      <c r="U241" s="149"/>
      <c r="V241" s="198"/>
      <c r="W241" s="197"/>
      <c r="X241" s="149"/>
      <c r="Y241" s="149"/>
      <c r="Z241" s="198"/>
      <c r="AA241" s="197"/>
      <c r="AB241" s="149"/>
      <c r="AC241" s="149"/>
      <c r="AD241" s="198"/>
      <c r="AG241">
        <f t="shared" si="12"/>
        <v>0</v>
      </c>
      <c r="AK241" t="b">
        <f t="shared" si="13"/>
        <v>0</v>
      </c>
      <c r="AL241" t="str">
        <f t="shared" si="14"/>
        <v/>
      </c>
      <c r="AM241" t="b">
        <f t="shared" si="15"/>
        <v>0</v>
      </c>
      <c r="AN241" t="str">
        <f t="shared" si="16"/>
        <v/>
      </c>
      <c r="AO241" t="b">
        <f t="shared" si="17"/>
        <v>0</v>
      </c>
    </row>
    <row r="242" spans="1:41" ht="15" customHeight="1">
      <c r="A242" s="47"/>
      <c r="B242" s="3"/>
      <c r="C242" s="114" t="s">
        <v>518</v>
      </c>
      <c r="D242" s="196"/>
      <c r="E242" s="196"/>
      <c r="F242" s="196"/>
      <c r="G242" s="196"/>
      <c r="H242" s="196"/>
      <c r="I242" s="196"/>
      <c r="J242" s="196"/>
      <c r="K242" s="196"/>
      <c r="L242" s="196"/>
      <c r="M242" s="196"/>
      <c r="N242" s="196"/>
      <c r="O242" s="197"/>
      <c r="P242" s="149"/>
      <c r="Q242" s="149"/>
      <c r="R242" s="198"/>
      <c r="S242" s="197"/>
      <c r="T242" s="149"/>
      <c r="U242" s="149"/>
      <c r="V242" s="198"/>
      <c r="W242" s="197"/>
      <c r="X242" s="149"/>
      <c r="Y242" s="149"/>
      <c r="Z242" s="198"/>
      <c r="AA242" s="197"/>
      <c r="AB242" s="149"/>
      <c r="AC242" s="149"/>
      <c r="AD242" s="198"/>
      <c r="AG242">
        <f t="shared" si="12"/>
        <v>0</v>
      </c>
      <c r="AK242" t="b">
        <f t="shared" si="13"/>
        <v>0</v>
      </c>
      <c r="AL242" t="str">
        <f t="shared" si="14"/>
        <v/>
      </c>
      <c r="AM242" t="b">
        <f t="shared" si="15"/>
        <v>0</v>
      </c>
      <c r="AN242" t="str">
        <f t="shared" si="16"/>
        <v/>
      </c>
      <c r="AO242" t="b">
        <f t="shared" si="17"/>
        <v>0</v>
      </c>
    </row>
    <row r="243" spans="1:41" ht="15" customHeight="1">
      <c r="A243" s="47"/>
      <c r="B243" s="3"/>
      <c r="C243" s="114" t="s">
        <v>519</v>
      </c>
      <c r="D243" s="196"/>
      <c r="E243" s="196"/>
      <c r="F243" s="196"/>
      <c r="G243" s="196"/>
      <c r="H243" s="196"/>
      <c r="I243" s="196"/>
      <c r="J243" s="196"/>
      <c r="K243" s="196"/>
      <c r="L243" s="196"/>
      <c r="M243" s="196"/>
      <c r="N243" s="196"/>
      <c r="O243" s="197"/>
      <c r="P243" s="149"/>
      <c r="Q243" s="149"/>
      <c r="R243" s="198"/>
      <c r="S243" s="197"/>
      <c r="T243" s="149"/>
      <c r="U243" s="149"/>
      <c r="V243" s="198"/>
      <c r="W243" s="197"/>
      <c r="X243" s="149"/>
      <c r="Y243" s="149"/>
      <c r="Z243" s="198"/>
      <c r="AA243" s="197"/>
      <c r="AB243" s="149"/>
      <c r="AC243" s="149"/>
      <c r="AD243" s="198"/>
      <c r="AG243">
        <f t="shared" si="12"/>
        <v>0</v>
      </c>
      <c r="AK243" t="b">
        <f t="shared" si="13"/>
        <v>0</v>
      </c>
      <c r="AL243" t="str">
        <f t="shared" si="14"/>
        <v/>
      </c>
      <c r="AM243" t="b">
        <f t="shared" si="15"/>
        <v>0</v>
      </c>
      <c r="AN243" t="str">
        <f t="shared" si="16"/>
        <v/>
      </c>
      <c r="AO243" t="b">
        <f t="shared" si="17"/>
        <v>0</v>
      </c>
    </row>
    <row r="244" spans="1:41" ht="15" customHeight="1">
      <c r="A244" s="47"/>
      <c r="B244" s="3"/>
      <c r="C244" s="114" t="s">
        <v>520</v>
      </c>
      <c r="D244" s="196"/>
      <c r="E244" s="196"/>
      <c r="F244" s="196"/>
      <c r="G244" s="196"/>
      <c r="H244" s="196"/>
      <c r="I244" s="196"/>
      <c r="J244" s="196"/>
      <c r="K244" s="196"/>
      <c r="L244" s="196"/>
      <c r="M244" s="196"/>
      <c r="N244" s="196"/>
      <c r="O244" s="197"/>
      <c r="P244" s="149"/>
      <c r="Q244" s="149"/>
      <c r="R244" s="198"/>
      <c r="S244" s="197"/>
      <c r="T244" s="149"/>
      <c r="U244" s="149"/>
      <c r="V244" s="198"/>
      <c r="W244" s="197"/>
      <c r="X244" s="149"/>
      <c r="Y244" s="149"/>
      <c r="Z244" s="198"/>
      <c r="AA244" s="197"/>
      <c r="AB244" s="149"/>
      <c r="AC244" s="149"/>
      <c r="AD244" s="198"/>
      <c r="AG244">
        <f t="shared" si="12"/>
        <v>0</v>
      </c>
      <c r="AK244" t="b">
        <f t="shared" si="13"/>
        <v>0</v>
      </c>
      <c r="AL244" t="str">
        <f t="shared" si="14"/>
        <v/>
      </c>
      <c r="AM244" t="b">
        <f t="shared" si="15"/>
        <v>0</v>
      </c>
      <c r="AN244" t="str">
        <f t="shared" si="16"/>
        <v/>
      </c>
      <c r="AO244" t="b">
        <f t="shared" si="17"/>
        <v>0</v>
      </c>
    </row>
    <row r="245" spans="1:41" ht="15" customHeight="1">
      <c r="A245" s="47"/>
      <c r="B245" s="3"/>
      <c r="C245" s="114" t="s">
        <v>521</v>
      </c>
      <c r="D245" s="196"/>
      <c r="E245" s="196"/>
      <c r="F245" s="196"/>
      <c r="G245" s="196"/>
      <c r="H245" s="196"/>
      <c r="I245" s="196"/>
      <c r="J245" s="196"/>
      <c r="K245" s="196"/>
      <c r="L245" s="196"/>
      <c r="M245" s="196"/>
      <c r="N245" s="196"/>
      <c r="O245" s="197"/>
      <c r="P245" s="149"/>
      <c r="Q245" s="149"/>
      <c r="R245" s="198"/>
      <c r="S245" s="197"/>
      <c r="T245" s="149"/>
      <c r="U245" s="149"/>
      <c r="V245" s="198"/>
      <c r="W245" s="197"/>
      <c r="X245" s="149"/>
      <c r="Y245" s="149"/>
      <c r="Z245" s="198"/>
      <c r="AA245" s="197"/>
      <c r="AB245" s="149"/>
      <c r="AC245" s="149"/>
      <c r="AD245" s="198"/>
      <c r="AG245">
        <f t="shared" si="12"/>
        <v>0</v>
      </c>
      <c r="AK245" t="b">
        <f t="shared" si="13"/>
        <v>0</v>
      </c>
      <c r="AL245" t="str">
        <f t="shared" si="14"/>
        <v/>
      </c>
      <c r="AM245" t="b">
        <f t="shared" si="15"/>
        <v>0</v>
      </c>
      <c r="AN245" t="str">
        <f t="shared" si="16"/>
        <v/>
      </c>
      <c r="AO245" t="b">
        <f t="shared" si="17"/>
        <v>0</v>
      </c>
    </row>
    <row r="246" spans="1:41" ht="15" customHeight="1">
      <c r="A246" s="47"/>
      <c r="B246" s="3"/>
      <c r="C246" s="114" t="s">
        <v>522</v>
      </c>
      <c r="D246" s="196"/>
      <c r="E246" s="196"/>
      <c r="F246" s="196"/>
      <c r="G246" s="196"/>
      <c r="H246" s="196"/>
      <c r="I246" s="196"/>
      <c r="J246" s="196"/>
      <c r="K246" s="196"/>
      <c r="L246" s="196"/>
      <c r="M246" s="196"/>
      <c r="N246" s="196"/>
      <c r="O246" s="197"/>
      <c r="P246" s="149"/>
      <c r="Q246" s="149"/>
      <c r="R246" s="198"/>
      <c r="S246" s="197"/>
      <c r="T246" s="149"/>
      <c r="U246" s="149"/>
      <c r="V246" s="198"/>
      <c r="W246" s="197"/>
      <c r="X246" s="149"/>
      <c r="Y246" s="149"/>
      <c r="Z246" s="198"/>
      <c r="AA246" s="197"/>
      <c r="AB246" s="149"/>
      <c r="AC246" s="149"/>
      <c r="AD246" s="198"/>
      <c r="AG246">
        <f t="shared" si="12"/>
        <v>0</v>
      </c>
      <c r="AK246" t="b">
        <f t="shared" si="13"/>
        <v>0</v>
      </c>
      <c r="AL246" t="str">
        <f t="shared" si="14"/>
        <v/>
      </c>
      <c r="AM246" t="b">
        <f t="shared" si="15"/>
        <v>0</v>
      </c>
      <c r="AN246" t="str">
        <f t="shared" si="16"/>
        <v/>
      </c>
      <c r="AO246" t="b">
        <f t="shared" si="17"/>
        <v>0</v>
      </c>
    </row>
    <row r="247" spans="1:41" ht="15" customHeight="1">
      <c r="A247" s="47"/>
      <c r="B247" s="3"/>
      <c r="C247" s="114" t="s">
        <v>523</v>
      </c>
      <c r="D247" s="196"/>
      <c r="E247" s="196"/>
      <c r="F247" s="196"/>
      <c r="G247" s="196"/>
      <c r="H247" s="196"/>
      <c r="I247" s="196"/>
      <c r="J247" s="196"/>
      <c r="K247" s="196"/>
      <c r="L247" s="196"/>
      <c r="M247" s="196"/>
      <c r="N247" s="196"/>
      <c r="O247" s="197"/>
      <c r="P247" s="149"/>
      <c r="Q247" s="149"/>
      <c r="R247" s="198"/>
      <c r="S247" s="197"/>
      <c r="T247" s="149"/>
      <c r="U247" s="149"/>
      <c r="V247" s="198"/>
      <c r="W247" s="197"/>
      <c r="X247" s="149"/>
      <c r="Y247" s="149"/>
      <c r="Z247" s="198"/>
      <c r="AA247" s="197"/>
      <c r="AB247" s="149"/>
      <c r="AC247" s="149"/>
      <c r="AD247" s="198"/>
      <c r="AG247">
        <f t="shared" si="12"/>
        <v>0</v>
      </c>
      <c r="AK247" t="b">
        <f t="shared" si="13"/>
        <v>0</v>
      </c>
      <c r="AL247" t="str">
        <f t="shared" si="14"/>
        <v/>
      </c>
      <c r="AM247" t="b">
        <f t="shared" si="15"/>
        <v>0</v>
      </c>
      <c r="AN247" t="str">
        <f t="shared" si="16"/>
        <v/>
      </c>
      <c r="AO247" t="b">
        <f t="shared" si="17"/>
        <v>0</v>
      </c>
    </row>
    <row r="248" spans="1:41" ht="15" customHeight="1">
      <c r="A248" s="47"/>
      <c r="B248" s="3"/>
      <c r="C248" s="114" t="s">
        <v>524</v>
      </c>
      <c r="D248" s="196"/>
      <c r="E248" s="196"/>
      <c r="F248" s="196"/>
      <c r="G248" s="196"/>
      <c r="H248" s="196"/>
      <c r="I248" s="196"/>
      <c r="J248" s="196"/>
      <c r="K248" s="196"/>
      <c r="L248" s="196"/>
      <c r="M248" s="196"/>
      <c r="N248" s="196"/>
      <c r="O248" s="197"/>
      <c r="P248" s="149"/>
      <c r="Q248" s="149"/>
      <c r="R248" s="198"/>
      <c r="S248" s="197"/>
      <c r="T248" s="149"/>
      <c r="U248" s="149"/>
      <c r="V248" s="198"/>
      <c r="W248" s="197"/>
      <c r="X248" s="149"/>
      <c r="Y248" s="149"/>
      <c r="Z248" s="198"/>
      <c r="AA248" s="197"/>
      <c r="AB248" s="149"/>
      <c r="AC248" s="149"/>
      <c r="AD248" s="198"/>
      <c r="AG248">
        <f t="shared" si="12"/>
        <v>0</v>
      </c>
      <c r="AK248" t="b">
        <f t="shared" si="13"/>
        <v>0</v>
      </c>
      <c r="AL248" t="str">
        <f t="shared" si="14"/>
        <v/>
      </c>
      <c r="AM248" t="b">
        <f t="shared" si="15"/>
        <v>0</v>
      </c>
      <c r="AN248" t="str">
        <f t="shared" si="16"/>
        <v/>
      </c>
      <c r="AO248" t="b">
        <f t="shared" si="17"/>
        <v>0</v>
      </c>
    </row>
    <row r="249" spans="1:41" ht="15" customHeight="1">
      <c r="A249" s="47"/>
      <c r="B249" s="3"/>
      <c r="C249" s="114" t="s">
        <v>525</v>
      </c>
      <c r="D249" s="196"/>
      <c r="E249" s="196"/>
      <c r="F249" s="196"/>
      <c r="G249" s="196"/>
      <c r="H249" s="196"/>
      <c r="I249" s="196"/>
      <c r="J249" s="196"/>
      <c r="K249" s="196"/>
      <c r="L249" s="196"/>
      <c r="M249" s="196"/>
      <c r="N249" s="196"/>
      <c r="O249" s="197"/>
      <c r="P249" s="149"/>
      <c r="Q249" s="149"/>
      <c r="R249" s="198"/>
      <c r="S249" s="197"/>
      <c r="T249" s="149"/>
      <c r="U249" s="149"/>
      <c r="V249" s="198"/>
      <c r="W249" s="197"/>
      <c r="X249" s="149"/>
      <c r="Y249" s="149"/>
      <c r="Z249" s="198"/>
      <c r="AA249" s="197"/>
      <c r="AB249" s="149"/>
      <c r="AC249" s="149"/>
      <c r="AD249" s="198"/>
      <c r="AG249">
        <f t="shared" si="12"/>
        <v>0</v>
      </c>
      <c r="AK249" t="b">
        <f t="shared" si="13"/>
        <v>0</v>
      </c>
      <c r="AL249" t="str">
        <f t="shared" si="14"/>
        <v/>
      </c>
      <c r="AM249" t="b">
        <f t="shared" si="15"/>
        <v>0</v>
      </c>
      <c r="AN249" t="str">
        <f t="shared" si="16"/>
        <v/>
      </c>
      <c r="AO249" t="b">
        <f t="shared" si="17"/>
        <v>0</v>
      </c>
    </row>
    <row r="250" spans="1:41" ht="15" customHeight="1">
      <c r="A250" s="47"/>
      <c r="B250" s="3"/>
      <c r="C250" s="114" t="s">
        <v>526</v>
      </c>
      <c r="D250" s="196"/>
      <c r="E250" s="196"/>
      <c r="F250" s="196"/>
      <c r="G250" s="196"/>
      <c r="H250" s="196"/>
      <c r="I250" s="196"/>
      <c r="J250" s="196"/>
      <c r="K250" s="196"/>
      <c r="L250" s="196"/>
      <c r="M250" s="196"/>
      <c r="N250" s="196"/>
      <c r="O250" s="197"/>
      <c r="P250" s="149"/>
      <c r="Q250" s="149"/>
      <c r="R250" s="198"/>
      <c r="S250" s="197"/>
      <c r="T250" s="149"/>
      <c r="U250" s="149"/>
      <c r="V250" s="198"/>
      <c r="W250" s="197"/>
      <c r="X250" s="149"/>
      <c r="Y250" s="149"/>
      <c r="Z250" s="198"/>
      <c r="AA250" s="197"/>
      <c r="AB250" s="149"/>
      <c r="AC250" s="149"/>
      <c r="AD250" s="198"/>
      <c r="AG250">
        <f t="shared" si="12"/>
        <v>0</v>
      </c>
      <c r="AK250" t="b">
        <f t="shared" si="13"/>
        <v>0</v>
      </c>
      <c r="AL250" t="str">
        <f t="shared" si="14"/>
        <v/>
      </c>
      <c r="AM250" t="b">
        <f t="shared" si="15"/>
        <v>0</v>
      </c>
      <c r="AN250" t="str">
        <f t="shared" si="16"/>
        <v/>
      </c>
      <c r="AO250" t="b">
        <f t="shared" si="17"/>
        <v>0</v>
      </c>
    </row>
    <row r="251" spans="1:41" ht="15" customHeight="1">
      <c r="A251" s="47"/>
      <c r="B251" s="3"/>
      <c r="C251" s="114" t="s">
        <v>527</v>
      </c>
      <c r="D251" s="196"/>
      <c r="E251" s="196"/>
      <c r="F251" s="196"/>
      <c r="G251" s="196"/>
      <c r="H251" s="196"/>
      <c r="I251" s="196"/>
      <c r="J251" s="196"/>
      <c r="K251" s="196"/>
      <c r="L251" s="196"/>
      <c r="M251" s="196"/>
      <c r="N251" s="196"/>
      <c r="O251" s="197"/>
      <c r="P251" s="149"/>
      <c r="Q251" s="149"/>
      <c r="R251" s="198"/>
      <c r="S251" s="197"/>
      <c r="T251" s="149"/>
      <c r="U251" s="149"/>
      <c r="V251" s="198"/>
      <c r="W251" s="197"/>
      <c r="X251" s="149"/>
      <c r="Y251" s="149"/>
      <c r="Z251" s="198"/>
      <c r="AA251" s="197"/>
      <c r="AB251" s="149"/>
      <c r="AC251" s="149"/>
      <c r="AD251" s="198"/>
      <c r="AG251">
        <f t="shared" si="12"/>
        <v>0</v>
      </c>
      <c r="AK251" t="b">
        <f t="shared" si="13"/>
        <v>0</v>
      </c>
      <c r="AL251" t="str">
        <f t="shared" si="14"/>
        <v/>
      </c>
      <c r="AM251" t="b">
        <f t="shared" si="15"/>
        <v>0</v>
      </c>
      <c r="AN251" t="str">
        <f t="shared" si="16"/>
        <v/>
      </c>
      <c r="AO251" t="b">
        <f t="shared" si="17"/>
        <v>0</v>
      </c>
    </row>
    <row r="252" spans="1:41" ht="15" customHeight="1">
      <c r="A252" s="47"/>
      <c r="B252" s="3"/>
      <c r="C252" s="114" t="s">
        <v>528</v>
      </c>
      <c r="D252" s="196"/>
      <c r="E252" s="196"/>
      <c r="F252" s="196"/>
      <c r="G252" s="196"/>
      <c r="H252" s="196"/>
      <c r="I252" s="196"/>
      <c r="J252" s="196"/>
      <c r="K252" s="196"/>
      <c r="L252" s="196"/>
      <c r="M252" s="196"/>
      <c r="N252" s="196"/>
      <c r="O252" s="197"/>
      <c r="P252" s="149"/>
      <c r="Q252" s="149"/>
      <c r="R252" s="198"/>
      <c r="S252" s="197"/>
      <c r="T252" s="149"/>
      <c r="U252" s="149"/>
      <c r="V252" s="198"/>
      <c r="W252" s="197"/>
      <c r="X252" s="149"/>
      <c r="Y252" s="149"/>
      <c r="Z252" s="198"/>
      <c r="AA252" s="197"/>
      <c r="AB252" s="149"/>
      <c r="AC252" s="149"/>
      <c r="AD252" s="198"/>
      <c r="AG252">
        <f t="shared" si="12"/>
        <v>0</v>
      </c>
      <c r="AK252" t="b">
        <f t="shared" si="13"/>
        <v>0</v>
      </c>
      <c r="AL252" t="str">
        <f t="shared" si="14"/>
        <v/>
      </c>
      <c r="AM252" t="b">
        <f t="shared" si="15"/>
        <v>0</v>
      </c>
      <c r="AN252" t="str">
        <f t="shared" si="16"/>
        <v/>
      </c>
      <c r="AO252" t="b">
        <f t="shared" si="17"/>
        <v>0</v>
      </c>
    </row>
    <row r="253" spans="1:41" ht="15" customHeight="1">
      <c r="A253" s="47"/>
      <c r="B253" s="3"/>
      <c r="C253" s="114" t="s">
        <v>529</v>
      </c>
      <c r="D253" s="196"/>
      <c r="E253" s="196"/>
      <c r="F253" s="196"/>
      <c r="G253" s="196"/>
      <c r="H253" s="196"/>
      <c r="I253" s="196"/>
      <c r="J253" s="196"/>
      <c r="K253" s="196"/>
      <c r="L253" s="196"/>
      <c r="M253" s="196"/>
      <c r="N253" s="196"/>
      <c r="O253" s="197"/>
      <c r="P253" s="149"/>
      <c r="Q253" s="149"/>
      <c r="R253" s="198"/>
      <c r="S253" s="197"/>
      <c r="T253" s="149"/>
      <c r="U253" s="149"/>
      <c r="V253" s="198"/>
      <c r="W253" s="197"/>
      <c r="X253" s="149"/>
      <c r="Y253" s="149"/>
      <c r="Z253" s="198"/>
      <c r="AA253" s="197"/>
      <c r="AB253" s="149"/>
      <c r="AC253" s="149"/>
      <c r="AD253" s="198"/>
      <c r="AG253">
        <f t="shared" si="12"/>
        <v>0</v>
      </c>
      <c r="AK253" t="b">
        <f t="shared" si="13"/>
        <v>0</v>
      </c>
      <c r="AL253" t="str">
        <f t="shared" si="14"/>
        <v/>
      </c>
      <c r="AM253" t="b">
        <f t="shared" si="15"/>
        <v>0</v>
      </c>
      <c r="AN253" t="str">
        <f t="shared" si="16"/>
        <v/>
      </c>
      <c r="AO253" t="b">
        <f t="shared" si="17"/>
        <v>0</v>
      </c>
    </row>
    <row r="254" spans="1:41" ht="15" customHeight="1">
      <c r="A254" s="47"/>
      <c r="B254" s="3"/>
      <c r="C254" s="114" t="s">
        <v>530</v>
      </c>
      <c r="D254" s="196"/>
      <c r="E254" s="196"/>
      <c r="F254" s="196"/>
      <c r="G254" s="196"/>
      <c r="H254" s="196"/>
      <c r="I254" s="196"/>
      <c r="J254" s="196"/>
      <c r="K254" s="196"/>
      <c r="L254" s="196"/>
      <c r="M254" s="196"/>
      <c r="N254" s="196"/>
      <c r="O254" s="197"/>
      <c r="P254" s="149"/>
      <c r="Q254" s="149"/>
      <c r="R254" s="198"/>
      <c r="S254" s="197"/>
      <c r="T254" s="149"/>
      <c r="U254" s="149"/>
      <c r="V254" s="198"/>
      <c r="W254" s="197"/>
      <c r="X254" s="149"/>
      <c r="Y254" s="149"/>
      <c r="Z254" s="198"/>
      <c r="AA254" s="197"/>
      <c r="AB254" s="149"/>
      <c r="AC254" s="149"/>
      <c r="AD254" s="198"/>
      <c r="AG254">
        <f t="shared" si="12"/>
        <v>0</v>
      </c>
      <c r="AK254" t="b">
        <f t="shared" si="13"/>
        <v>0</v>
      </c>
      <c r="AL254" t="str">
        <f t="shared" si="14"/>
        <v/>
      </c>
      <c r="AM254" t="b">
        <f t="shared" si="15"/>
        <v>0</v>
      </c>
      <c r="AN254" t="str">
        <f t="shared" si="16"/>
        <v/>
      </c>
      <c r="AO254" t="b">
        <f t="shared" si="17"/>
        <v>0</v>
      </c>
    </row>
    <row r="255" spans="1:41" ht="15" customHeight="1">
      <c r="A255" s="47"/>
      <c r="B255" s="3"/>
      <c r="C255" s="114" t="s">
        <v>531</v>
      </c>
      <c r="D255" s="196"/>
      <c r="E255" s="196"/>
      <c r="F255" s="196"/>
      <c r="G255" s="196"/>
      <c r="H255" s="196"/>
      <c r="I255" s="196"/>
      <c r="J255" s="196"/>
      <c r="K255" s="196"/>
      <c r="L255" s="196"/>
      <c r="M255" s="196"/>
      <c r="N255" s="196"/>
      <c r="O255" s="197"/>
      <c r="P255" s="149"/>
      <c r="Q255" s="149"/>
      <c r="R255" s="198"/>
      <c r="S255" s="197"/>
      <c r="T255" s="149"/>
      <c r="U255" s="149"/>
      <c r="V255" s="198"/>
      <c r="W255" s="197"/>
      <c r="X255" s="149"/>
      <c r="Y255" s="149"/>
      <c r="Z255" s="198"/>
      <c r="AA255" s="197"/>
      <c r="AB255" s="149"/>
      <c r="AC255" s="149"/>
      <c r="AD255" s="198"/>
      <c r="AG255">
        <f t="shared" si="12"/>
        <v>0</v>
      </c>
      <c r="AK255" t="b">
        <f t="shared" si="13"/>
        <v>0</v>
      </c>
      <c r="AL255" t="str">
        <f t="shared" si="14"/>
        <v/>
      </c>
      <c r="AM255" t="b">
        <f t="shared" si="15"/>
        <v>0</v>
      </c>
      <c r="AN255" t="str">
        <f t="shared" si="16"/>
        <v/>
      </c>
      <c r="AO255" t="b">
        <f t="shared" si="17"/>
        <v>0</v>
      </c>
    </row>
    <row r="256" spans="1:41" ht="15" customHeight="1">
      <c r="A256" s="47"/>
      <c r="B256" s="3"/>
      <c r="C256" s="114" t="s">
        <v>532</v>
      </c>
      <c r="D256" s="196"/>
      <c r="E256" s="196"/>
      <c r="F256" s="196"/>
      <c r="G256" s="196"/>
      <c r="H256" s="196"/>
      <c r="I256" s="196"/>
      <c r="J256" s="196"/>
      <c r="K256" s="196"/>
      <c r="L256" s="196"/>
      <c r="M256" s="196"/>
      <c r="N256" s="196"/>
      <c r="O256" s="197"/>
      <c r="P256" s="149"/>
      <c r="Q256" s="149"/>
      <c r="R256" s="198"/>
      <c r="S256" s="197"/>
      <c r="T256" s="149"/>
      <c r="U256" s="149"/>
      <c r="V256" s="198"/>
      <c r="W256" s="197"/>
      <c r="X256" s="149"/>
      <c r="Y256" s="149"/>
      <c r="Z256" s="198"/>
      <c r="AA256" s="197"/>
      <c r="AB256" s="149"/>
      <c r="AC256" s="149"/>
      <c r="AD256" s="198"/>
      <c r="AG256">
        <f t="shared" si="12"/>
        <v>0</v>
      </c>
      <c r="AK256" t="b">
        <f t="shared" si="13"/>
        <v>0</v>
      </c>
      <c r="AL256" t="str">
        <f t="shared" si="14"/>
        <v/>
      </c>
      <c r="AM256" t="b">
        <f t="shared" si="15"/>
        <v>0</v>
      </c>
      <c r="AN256" t="str">
        <f t="shared" si="16"/>
        <v/>
      </c>
      <c r="AO256" t="b">
        <f t="shared" si="17"/>
        <v>0</v>
      </c>
    </row>
    <row r="257" spans="1:41" ht="15" customHeight="1">
      <c r="A257" s="47"/>
      <c r="B257" s="3"/>
      <c r="C257" s="114" t="s">
        <v>533</v>
      </c>
      <c r="D257" s="196"/>
      <c r="E257" s="196"/>
      <c r="F257" s="196"/>
      <c r="G257" s="196"/>
      <c r="H257" s="196"/>
      <c r="I257" s="196"/>
      <c r="J257" s="196"/>
      <c r="K257" s="196"/>
      <c r="L257" s="196"/>
      <c r="M257" s="196"/>
      <c r="N257" s="196"/>
      <c r="O257" s="197"/>
      <c r="P257" s="149"/>
      <c r="Q257" s="149"/>
      <c r="R257" s="198"/>
      <c r="S257" s="197"/>
      <c r="T257" s="149"/>
      <c r="U257" s="149"/>
      <c r="V257" s="198"/>
      <c r="W257" s="197"/>
      <c r="X257" s="149"/>
      <c r="Y257" s="149"/>
      <c r="Z257" s="198"/>
      <c r="AA257" s="197"/>
      <c r="AB257" s="149"/>
      <c r="AC257" s="149"/>
      <c r="AD257" s="198"/>
      <c r="AG257">
        <f t="shared" si="12"/>
        <v>0</v>
      </c>
      <c r="AK257" t="b">
        <f t="shared" si="13"/>
        <v>0</v>
      </c>
      <c r="AL257" t="str">
        <f t="shared" si="14"/>
        <v/>
      </c>
      <c r="AM257" t="b">
        <f t="shared" si="15"/>
        <v>0</v>
      </c>
      <c r="AN257" t="str">
        <f t="shared" si="16"/>
        <v/>
      </c>
      <c r="AO257" t="b">
        <f t="shared" si="17"/>
        <v>0</v>
      </c>
    </row>
    <row r="258" spans="1:41" ht="15" customHeight="1">
      <c r="A258" s="47"/>
      <c r="B258" s="3"/>
      <c r="C258" s="114" t="s">
        <v>534</v>
      </c>
      <c r="D258" s="196"/>
      <c r="E258" s="196"/>
      <c r="F258" s="196"/>
      <c r="G258" s="196"/>
      <c r="H258" s="196"/>
      <c r="I258" s="196"/>
      <c r="J258" s="196"/>
      <c r="K258" s="196"/>
      <c r="L258" s="196"/>
      <c r="M258" s="196"/>
      <c r="N258" s="196"/>
      <c r="O258" s="197"/>
      <c r="P258" s="149"/>
      <c r="Q258" s="149"/>
      <c r="R258" s="198"/>
      <c r="S258" s="197"/>
      <c r="T258" s="149"/>
      <c r="U258" s="149"/>
      <c r="V258" s="198"/>
      <c r="W258" s="197"/>
      <c r="X258" s="149"/>
      <c r="Y258" s="149"/>
      <c r="Z258" s="198"/>
      <c r="AA258" s="197"/>
      <c r="AB258" s="149"/>
      <c r="AC258" s="149"/>
      <c r="AD258" s="198"/>
      <c r="AG258">
        <f t="shared" si="12"/>
        <v>0</v>
      </c>
      <c r="AK258" t="b">
        <f t="shared" si="13"/>
        <v>0</v>
      </c>
      <c r="AL258" t="str">
        <f t="shared" si="14"/>
        <v/>
      </c>
      <c r="AM258" t="b">
        <f t="shared" si="15"/>
        <v>0</v>
      </c>
      <c r="AN258" t="str">
        <f t="shared" si="16"/>
        <v/>
      </c>
      <c r="AO258" t="b">
        <f t="shared" si="17"/>
        <v>0</v>
      </c>
    </row>
    <row r="259" spans="1:41" ht="15" customHeight="1">
      <c r="A259" s="47"/>
      <c r="B259" s="3"/>
      <c r="C259" s="114" t="s">
        <v>535</v>
      </c>
      <c r="D259" s="196"/>
      <c r="E259" s="196"/>
      <c r="F259" s="196"/>
      <c r="G259" s="196"/>
      <c r="H259" s="196"/>
      <c r="I259" s="196"/>
      <c r="J259" s="196"/>
      <c r="K259" s="196"/>
      <c r="L259" s="196"/>
      <c r="M259" s="196"/>
      <c r="N259" s="196"/>
      <c r="O259" s="197"/>
      <c r="P259" s="149"/>
      <c r="Q259" s="149"/>
      <c r="R259" s="198"/>
      <c r="S259" s="197"/>
      <c r="T259" s="149"/>
      <c r="U259" s="149"/>
      <c r="V259" s="198"/>
      <c r="W259" s="197"/>
      <c r="X259" s="149"/>
      <c r="Y259" s="149"/>
      <c r="Z259" s="198"/>
      <c r="AA259" s="197"/>
      <c r="AB259" s="149"/>
      <c r="AC259" s="149"/>
      <c r="AD259" s="198"/>
      <c r="AG259">
        <f t="shared" si="12"/>
        <v>0</v>
      </c>
      <c r="AK259" t="b">
        <f t="shared" si="13"/>
        <v>0</v>
      </c>
      <c r="AL259" t="str">
        <f t="shared" si="14"/>
        <v/>
      </c>
      <c r="AM259" t="b">
        <f t="shared" si="15"/>
        <v>0</v>
      </c>
      <c r="AN259" t="str">
        <f t="shared" si="16"/>
        <v/>
      </c>
      <c r="AO259" t="b">
        <f t="shared" si="17"/>
        <v>0</v>
      </c>
    </row>
    <row r="260" spans="1:41" ht="15" customHeight="1">
      <c r="A260" s="47"/>
      <c r="B260" s="3"/>
      <c r="C260" s="114" t="s">
        <v>536</v>
      </c>
      <c r="D260" s="196"/>
      <c r="E260" s="196"/>
      <c r="F260" s="196"/>
      <c r="G260" s="196"/>
      <c r="H260" s="196"/>
      <c r="I260" s="196"/>
      <c r="J260" s="196"/>
      <c r="K260" s="196"/>
      <c r="L260" s="196"/>
      <c r="M260" s="196"/>
      <c r="N260" s="196"/>
      <c r="O260" s="197"/>
      <c r="P260" s="149"/>
      <c r="Q260" s="149"/>
      <c r="R260" s="198"/>
      <c r="S260" s="197"/>
      <c r="T260" s="149"/>
      <c r="U260" s="149"/>
      <c r="V260" s="198"/>
      <c r="W260" s="197"/>
      <c r="X260" s="149"/>
      <c r="Y260" s="149"/>
      <c r="Z260" s="198"/>
      <c r="AA260" s="197"/>
      <c r="AB260" s="149"/>
      <c r="AC260" s="149"/>
      <c r="AD260" s="198"/>
      <c r="AG260">
        <f t="shared" si="12"/>
        <v>0</v>
      </c>
      <c r="AK260" t="b">
        <f t="shared" si="13"/>
        <v>0</v>
      </c>
      <c r="AL260" t="str">
        <f t="shared" si="14"/>
        <v/>
      </c>
      <c r="AM260" t="b">
        <f t="shared" si="15"/>
        <v>0</v>
      </c>
      <c r="AN260" t="str">
        <f t="shared" si="16"/>
        <v/>
      </c>
      <c r="AO260" t="b">
        <f t="shared" si="17"/>
        <v>0</v>
      </c>
    </row>
    <row r="261" spans="1:41" ht="15" customHeight="1">
      <c r="A261" s="47"/>
      <c r="B261" s="3"/>
      <c r="C261" s="114" t="s">
        <v>537</v>
      </c>
      <c r="D261" s="196"/>
      <c r="E261" s="196"/>
      <c r="F261" s="196"/>
      <c r="G261" s="196"/>
      <c r="H261" s="196"/>
      <c r="I261" s="196"/>
      <c r="J261" s="196"/>
      <c r="K261" s="196"/>
      <c r="L261" s="196"/>
      <c r="M261" s="196"/>
      <c r="N261" s="196"/>
      <c r="O261" s="197"/>
      <c r="P261" s="149"/>
      <c r="Q261" s="149"/>
      <c r="R261" s="198"/>
      <c r="S261" s="197"/>
      <c r="T261" s="149"/>
      <c r="U261" s="149"/>
      <c r="V261" s="198"/>
      <c r="W261" s="197"/>
      <c r="X261" s="149"/>
      <c r="Y261" s="149"/>
      <c r="Z261" s="198"/>
      <c r="AA261" s="197"/>
      <c r="AB261" s="149"/>
      <c r="AC261" s="149"/>
      <c r="AD261" s="198"/>
      <c r="AG261">
        <f t="shared" si="12"/>
        <v>0</v>
      </c>
      <c r="AK261" t="b">
        <f t="shared" si="13"/>
        <v>0</v>
      </c>
      <c r="AL261" t="str">
        <f t="shared" si="14"/>
        <v/>
      </c>
      <c r="AM261" t="b">
        <f t="shared" si="15"/>
        <v>0</v>
      </c>
      <c r="AN261" t="str">
        <f t="shared" si="16"/>
        <v/>
      </c>
      <c r="AO261" t="b">
        <f t="shared" si="17"/>
        <v>0</v>
      </c>
    </row>
    <row r="262" spans="1:41" ht="15" customHeight="1">
      <c r="A262" s="47"/>
      <c r="B262" s="3"/>
      <c r="C262" s="114" t="s">
        <v>538</v>
      </c>
      <c r="D262" s="196"/>
      <c r="E262" s="196"/>
      <c r="F262" s="196"/>
      <c r="G262" s="196"/>
      <c r="H262" s="196"/>
      <c r="I262" s="196"/>
      <c r="J262" s="196"/>
      <c r="K262" s="196"/>
      <c r="L262" s="196"/>
      <c r="M262" s="196"/>
      <c r="N262" s="196"/>
      <c r="O262" s="197"/>
      <c r="P262" s="149"/>
      <c r="Q262" s="149"/>
      <c r="R262" s="198"/>
      <c r="S262" s="197"/>
      <c r="T262" s="149"/>
      <c r="U262" s="149"/>
      <c r="V262" s="198"/>
      <c r="W262" s="197"/>
      <c r="X262" s="149"/>
      <c r="Y262" s="149"/>
      <c r="Z262" s="198"/>
      <c r="AA262" s="197"/>
      <c r="AB262" s="149"/>
      <c r="AC262" s="149"/>
      <c r="AD262" s="198"/>
      <c r="AG262">
        <f t="shared" si="12"/>
        <v>0</v>
      </c>
      <c r="AK262" t="b">
        <f t="shared" si="13"/>
        <v>0</v>
      </c>
      <c r="AL262" t="str">
        <f t="shared" si="14"/>
        <v/>
      </c>
      <c r="AM262" t="b">
        <f t="shared" si="15"/>
        <v>0</v>
      </c>
      <c r="AN262" t="str">
        <f t="shared" si="16"/>
        <v/>
      </c>
      <c r="AO262" t="b">
        <f t="shared" si="17"/>
        <v>0</v>
      </c>
    </row>
    <row r="263" spans="1:41" ht="15" customHeight="1">
      <c r="A263" s="47"/>
      <c r="B263" s="3"/>
      <c r="C263" s="114" t="s">
        <v>539</v>
      </c>
      <c r="D263" s="196"/>
      <c r="E263" s="196"/>
      <c r="F263" s="196"/>
      <c r="G263" s="196"/>
      <c r="H263" s="196"/>
      <c r="I263" s="196"/>
      <c r="J263" s="196"/>
      <c r="K263" s="196"/>
      <c r="L263" s="196"/>
      <c r="M263" s="196"/>
      <c r="N263" s="196"/>
      <c r="O263" s="197"/>
      <c r="P263" s="149"/>
      <c r="Q263" s="149"/>
      <c r="R263" s="198"/>
      <c r="S263" s="197"/>
      <c r="T263" s="149"/>
      <c r="U263" s="149"/>
      <c r="V263" s="198"/>
      <c r="W263" s="197"/>
      <c r="X263" s="149"/>
      <c r="Y263" s="149"/>
      <c r="Z263" s="198"/>
      <c r="AA263" s="197"/>
      <c r="AB263" s="149"/>
      <c r="AC263" s="149"/>
      <c r="AD263" s="198"/>
      <c r="AG263">
        <f t="shared" si="12"/>
        <v>0</v>
      </c>
      <c r="AK263" t="b">
        <f t="shared" si="13"/>
        <v>0</v>
      </c>
      <c r="AL263" t="str">
        <f t="shared" si="14"/>
        <v/>
      </c>
      <c r="AM263" t="b">
        <f t="shared" si="15"/>
        <v>0</v>
      </c>
      <c r="AN263" t="str">
        <f t="shared" si="16"/>
        <v/>
      </c>
      <c r="AO263" t="b">
        <f t="shared" si="17"/>
        <v>0</v>
      </c>
    </row>
    <row r="264" spans="1:41" ht="15" customHeight="1">
      <c r="A264" s="47"/>
      <c r="B264" s="3"/>
      <c r="C264" s="114" t="s">
        <v>540</v>
      </c>
      <c r="D264" s="196"/>
      <c r="E264" s="196"/>
      <c r="F264" s="196"/>
      <c r="G264" s="196"/>
      <c r="H264" s="196"/>
      <c r="I264" s="196"/>
      <c r="J264" s="196"/>
      <c r="K264" s="196"/>
      <c r="L264" s="196"/>
      <c r="M264" s="196"/>
      <c r="N264" s="196"/>
      <c r="O264" s="197"/>
      <c r="P264" s="149"/>
      <c r="Q264" s="149"/>
      <c r="R264" s="198"/>
      <c r="S264" s="197"/>
      <c r="T264" s="149"/>
      <c r="U264" s="149"/>
      <c r="V264" s="198"/>
      <c r="W264" s="197"/>
      <c r="X264" s="149"/>
      <c r="Y264" s="149"/>
      <c r="Z264" s="198"/>
      <c r="AA264" s="197"/>
      <c r="AB264" s="149"/>
      <c r="AC264" s="149"/>
      <c r="AD264" s="198"/>
      <c r="AG264">
        <f t="shared" si="12"/>
        <v>0</v>
      </c>
      <c r="AK264" t="b">
        <f t="shared" si="13"/>
        <v>0</v>
      </c>
      <c r="AL264" t="str">
        <f t="shared" si="14"/>
        <v/>
      </c>
      <c r="AM264" t="b">
        <f t="shared" si="15"/>
        <v>0</v>
      </c>
      <c r="AN264" t="str">
        <f t="shared" si="16"/>
        <v/>
      </c>
      <c r="AO264" t="b">
        <f t="shared" si="17"/>
        <v>0</v>
      </c>
    </row>
    <row r="265" spans="1:41" ht="15" customHeight="1">
      <c r="A265" s="47"/>
      <c r="B265" s="3"/>
      <c r="C265" s="114" t="s">
        <v>541</v>
      </c>
      <c r="D265" s="196"/>
      <c r="E265" s="196"/>
      <c r="F265" s="196"/>
      <c r="G265" s="196"/>
      <c r="H265" s="196"/>
      <c r="I265" s="196"/>
      <c r="J265" s="196"/>
      <c r="K265" s="196"/>
      <c r="L265" s="196"/>
      <c r="M265" s="196"/>
      <c r="N265" s="196"/>
      <c r="O265" s="197"/>
      <c r="P265" s="149"/>
      <c r="Q265" s="149"/>
      <c r="R265" s="198"/>
      <c r="S265" s="197"/>
      <c r="T265" s="149"/>
      <c r="U265" s="149"/>
      <c r="V265" s="198"/>
      <c r="W265" s="197"/>
      <c r="X265" s="149"/>
      <c r="Y265" s="149"/>
      <c r="Z265" s="198"/>
      <c r="AA265" s="197"/>
      <c r="AB265" s="149"/>
      <c r="AC265" s="149"/>
      <c r="AD265" s="198"/>
      <c r="AG265">
        <f t="shared" si="12"/>
        <v>0</v>
      </c>
      <c r="AK265" t="b">
        <f t="shared" si="13"/>
        <v>0</v>
      </c>
      <c r="AL265" t="str">
        <f t="shared" si="14"/>
        <v/>
      </c>
      <c r="AM265" t="b">
        <f t="shared" si="15"/>
        <v>0</v>
      </c>
      <c r="AN265" t="str">
        <f t="shared" si="16"/>
        <v/>
      </c>
      <c r="AO265" t="b">
        <f t="shared" si="17"/>
        <v>0</v>
      </c>
    </row>
    <row r="266" spans="1:41" ht="15" customHeight="1">
      <c r="A266" s="47"/>
      <c r="B266" s="3"/>
      <c r="C266" s="114" t="s">
        <v>542</v>
      </c>
      <c r="D266" s="196"/>
      <c r="E266" s="196"/>
      <c r="F266" s="196"/>
      <c r="G266" s="196"/>
      <c r="H266" s="196"/>
      <c r="I266" s="196"/>
      <c r="J266" s="196"/>
      <c r="K266" s="196"/>
      <c r="L266" s="196"/>
      <c r="M266" s="196"/>
      <c r="N266" s="196"/>
      <c r="O266" s="197"/>
      <c r="P266" s="149"/>
      <c r="Q266" s="149"/>
      <c r="R266" s="198"/>
      <c r="S266" s="197"/>
      <c r="T266" s="149"/>
      <c r="U266" s="149"/>
      <c r="V266" s="198"/>
      <c r="W266" s="197"/>
      <c r="X266" s="149"/>
      <c r="Y266" s="149"/>
      <c r="Z266" s="198"/>
      <c r="AA266" s="197"/>
      <c r="AB266" s="149"/>
      <c r="AC266" s="149"/>
      <c r="AD266" s="198"/>
      <c r="AG266">
        <f t="shared" si="12"/>
        <v>0</v>
      </c>
      <c r="AK266" t="b">
        <f t="shared" si="13"/>
        <v>0</v>
      </c>
      <c r="AL266" t="str">
        <f t="shared" si="14"/>
        <v/>
      </c>
      <c r="AM266" t="b">
        <f t="shared" si="15"/>
        <v>0</v>
      </c>
      <c r="AN266" t="str">
        <f t="shared" si="16"/>
        <v/>
      </c>
      <c r="AO266" t="b">
        <f t="shared" si="17"/>
        <v>0</v>
      </c>
    </row>
    <row r="267" spans="1:41" ht="15" customHeight="1">
      <c r="A267" s="47"/>
      <c r="B267" s="3"/>
      <c r="C267" s="114" t="s">
        <v>543</v>
      </c>
      <c r="D267" s="196"/>
      <c r="E267" s="196"/>
      <c r="F267" s="196"/>
      <c r="G267" s="196"/>
      <c r="H267" s="196"/>
      <c r="I267" s="196"/>
      <c r="J267" s="196"/>
      <c r="K267" s="196"/>
      <c r="L267" s="196"/>
      <c r="M267" s="196"/>
      <c r="N267" s="196"/>
      <c r="O267" s="197"/>
      <c r="P267" s="149"/>
      <c r="Q267" s="149"/>
      <c r="R267" s="198"/>
      <c r="S267" s="197"/>
      <c r="T267" s="149"/>
      <c r="U267" s="149"/>
      <c r="V267" s="198"/>
      <c r="W267" s="197"/>
      <c r="X267" s="149"/>
      <c r="Y267" s="149"/>
      <c r="Z267" s="198"/>
      <c r="AA267" s="197"/>
      <c r="AB267" s="149"/>
      <c r="AC267" s="149"/>
      <c r="AD267" s="198"/>
      <c r="AG267">
        <f t="shared" si="12"/>
        <v>0</v>
      </c>
      <c r="AK267" t="b">
        <f t="shared" si="13"/>
        <v>0</v>
      </c>
      <c r="AL267" t="str">
        <f t="shared" si="14"/>
        <v/>
      </c>
      <c r="AM267" t="b">
        <f t="shared" si="15"/>
        <v>0</v>
      </c>
      <c r="AN267" t="str">
        <f t="shared" si="16"/>
        <v/>
      </c>
      <c r="AO267" t="b">
        <f t="shared" si="17"/>
        <v>0</v>
      </c>
    </row>
    <row r="268" spans="1:41" ht="15" customHeight="1">
      <c r="A268" s="47"/>
      <c r="B268" s="3"/>
      <c r="C268" s="114" t="s">
        <v>544</v>
      </c>
      <c r="D268" s="196"/>
      <c r="E268" s="196"/>
      <c r="F268" s="196"/>
      <c r="G268" s="196"/>
      <c r="H268" s="196"/>
      <c r="I268" s="196"/>
      <c r="J268" s="196"/>
      <c r="K268" s="196"/>
      <c r="L268" s="196"/>
      <c r="M268" s="196"/>
      <c r="N268" s="196"/>
      <c r="O268" s="197"/>
      <c r="P268" s="149"/>
      <c r="Q268" s="149"/>
      <c r="R268" s="198"/>
      <c r="S268" s="197"/>
      <c r="T268" s="149"/>
      <c r="U268" s="149"/>
      <c r="V268" s="198"/>
      <c r="W268" s="197"/>
      <c r="X268" s="149"/>
      <c r="Y268" s="149"/>
      <c r="Z268" s="198"/>
      <c r="AA268" s="197"/>
      <c r="AB268" s="149"/>
      <c r="AC268" s="149"/>
      <c r="AD268" s="198"/>
      <c r="AG268">
        <f t="shared" si="12"/>
        <v>0</v>
      </c>
      <c r="AK268" t="b">
        <f t="shared" si="13"/>
        <v>0</v>
      </c>
      <c r="AL268" t="str">
        <f t="shared" si="14"/>
        <v/>
      </c>
      <c r="AM268" t="b">
        <f t="shared" si="15"/>
        <v>0</v>
      </c>
      <c r="AN268" t="str">
        <f t="shared" si="16"/>
        <v/>
      </c>
      <c r="AO268" t="b">
        <f t="shared" si="17"/>
        <v>0</v>
      </c>
    </row>
    <row r="269" spans="1:41" ht="15" customHeight="1">
      <c r="A269" s="47"/>
      <c r="B269" s="3"/>
      <c r="C269" s="114" t="s">
        <v>545</v>
      </c>
      <c r="D269" s="196"/>
      <c r="E269" s="196"/>
      <c r="F269" s="196"/>
      <c r="G269" s="196"/>
      <c r="H269" s="196"/>
      <c r="I269" s="196"/>
      <c r="J269" s="196"/>
      <c r="K269" s="196"/>
      <c r="L269" s="196"/>
      <c r="M269" s="196"/>
      <c r="N269" s="196"/>
      <c r="O269" s="197"/>
      <c r="P269" s="149"/>
      <c r="Q269" s="149"/>
      <c r="R269" s="198"/>
      <c r="S269" s="197"/>
      <c r="T269" s="149"/>
      <c r="U269" s="149"/>
      <c r="V269" s="198"/>
      <c r="W269" s="197"/>
      <c r="X269" s="149"/>
      <c r="Y269" s="149"/>
      <c r="Z269" s="198"/>
      <c r="AA269" s="197"/>
      <c r="AB269" s="149"/>
      <c r="AC269" s="149"/>
      <c r="AD269" s="198"/>
      <c r="AG269">
        <f t="shared" si="12"/>
        <v>0</v>
      </c>
      <c r="AK269" t="b">
        <f t="shared" si="13"/>
        <v>0</v>
      </c>
      <c r="AL269" t="str">
        <f t="shared" si="14"/>
        <v/>
      </c>
      <c r="AM269" t="b">
        <f t="shared" si="15"/>
        <v>0</v>
      </c>
      <c r="AN269" t="str">
        <f t="shared" si="16"/>
        <v/>
      </c>
      <c r="AO269" t="b">
        <f t="shared" si="17"/>
        <v>0</v>
      </c>
    </row>
    <row r="270" spans="1:41" ht="15" customHeight="1">
      <c r="A270" s="47"/>
      <c r="B270" s="3"/>
      <c r="C270" s="114" t="s">
        <v>546</v>
      </c>
      <c r="D270" s="196"/>
      <c r="E270" s="196"/>
      <c r="F270" s="196"/>
      <c r="G270" s="196"/>
      <c r="H270" s="196"/>
      <c r="I270" s="196"/>
      <c r="J270" s="196"/>
      <c r="K270" s="196"/>
      <c r="L270" s="196"/>
      <c r="M270" s="196"/>
      <c r="N270" s="196"/>
      <c r="O270" s="197"/>
      <c r="P270" s="149"/>
      <c r="Q270" s="149"/>
      <c r="R270" s="198"/>
      <c r="S270" s="197"/>
      <c r="T270" s="149"/>
      <c r="U270" s="149"/>
      <c r="V270" s="198"/>
      <c r="W270" s="197"/>
      <c r="X270" s="149"/>
      <c r="Y270" s="149"/>
      <c r="Z270" s="198"/>
      <c r="AA270" s="197"/>
      <c r="AB270" s="149"/>
      <c r="AC270" s="149"/>
      <c r="AD270" s="198"/>
      <c r="AG270">
        <f t="shared" si="12"/>
        <v>0</v>
      </c>
      <c r="AK270" t="b">
        <f t="shared" si="13"/>
        <v>0</v>
      </c>
      <c r="AL270" t="str">
        <f t="shared" si="14"/>
        <v/>
      </c>
      <c r="AM270" t="b">
        <f t="shared" si="15"/>
        <v>0</v>
      </c>
      <c r="AN270" t="str">
        <f t="shared" si="16"/>
        <v/>
      </c>
      <c r="AO270" t="b">
        <f t="shared" si="17"/>
        <v>0</v>
      </c>
    </row>
    <row r="271" spans="1:41" ht="15" customHeight="1">
      <c r="A271" s="47"/>
      <c r="B271" s="3"/>
      <c r="C271" s="114" t="s">
        <v>547</v>
      </c>
      <c r="D271" s="196"/>
      <c r="E271" s="196"/>
      <c r="F271" s="196"/>
      <c r="G271" s="196"/>
      <c r="H271" s="196"/>
      <c r="I271" s="196"/>
      <c r="J271" s="196"/>
      <c r="K271" s="196"/>
      <c r="L271" s="196"/>
      <c r="M271" s="196"/>
      <c r="N271" s="196"/>
      <c r="O271" s="197"/>
      <c r="P271" s="149"/>
      <c r="Q271" s="149"/>
      <c r="R271" s="198"/>
      <c r="S271" s="197"/>
      <c r="T271" s="149"/>
      <c r="U271" s="149"/>
      <c r="V271" s="198"/>
      <c r="W271" s="197"/>
      <c r="X271" s="149"/>
      <c r="Y271" s="149"/>
      <c r="Z271" s="198"/>
      <c r="AA271" s="197"/>
      <c r="AB271" s="149"/>
      <c r="AC271" s="149"/>
      <c r="AD271" s="198"/>
      <c r="AG271">
        <f t="shared" ref="AG271:AG277" si="18">IF(COUNTBLANK(D271:AD271)=27,0,IF(OR(AND(COUNTA(D271)=1,COUNTA(O271:AD271)&lt;&gt;COUNTA($O$76:$AD$77)),AND(D271="",COUNTA(O271:AD271)&gt;=1)),1,0))+IF(OR(AND(COUNTA(D271)=1,COUNTA(G475:M475)&lt;1),AND(D271="",COUNTA(G475:AD475)&gt;=1)),1,0)+IF(AND(COUNTA(D271)=1,COUNTA(N475:X475)&lt;1),1,0)+IF(AND(COUNTA(D271)=1,COUNTA(Y475:AD475)&lt;1),1,0)</f>
        <v>0</v>
      </c>
      <c r="AK271" t="b">
        <f t="shared" ref="AK271:AK277" si="19">NOT(EXACT(D271,UPPER(D271)))</f>
        <v>0</v>
      </c>
      <c r="AL271" t="str">
        <f t="shared" ref="AL271:AL277" si="20">SUBSTITUTE( SUBSTITUTE( SUBSTITUTE( SUBSTITUTE( SUBSTITUTE( SUBSTITUTE( SUBSTITUTE( SUBSTITUTE( SUBSTITUTE( SUBSTITUTE(D271, "á", "a"), "é", "e"), "í", "i"), "ó", "o"), "ú", "u"), "Á", "A"), "É", "E"), "Í", "I"), "Ó", "O"), "Ú", "U")</f>
        <v/>
      </c>
      <c r="AM271" t="b">
        <f t="shared" ref="AM271:AM277" si="21">NOT(EXACT(D271,AL271))</f>
        <v>0</v>
      </c>
      <c r="AN271" t="str">
        <f t="shared" ref="AN271:AN277" si="22">SUBSTITUTE((SUBSTITUTE(SUBSTITUTE(SUBSTITUTE(D271,".",""),",",""),"(","")),")","")</f>
        <v/>
      </c>
      <c r="AO271" t="b">
        <f t="shared" ref="AO271:AO277" si="23">NOT(EXACT(D271,AN271))</f>
        <v>0</v>
      </c>
    </row>
    <row r="272" spans="1:41" ht="15" customHeight="1">
      <c r="A272" s="47"/>
      <c r="B272" s="3"/>
      <c r="C272" s="114" t="s">
        <v>548</v>
      </c>
      <c r="D272" s="196"/>
      <c r="E272" s="196"/>
      <c r="F272" s="196"/>
      <c r="G272" s="196"/>
      <c r="H272" s="196"/>
      <c r="I272" s="196"/>
      <c r="J272" s="196"/>
      <c r="K272" s="196"/>
      <c r="L272" s="196"/>
      <c r="M272" s="196"/>
      <c r="N272" s="196"/>
      <c r="O272" s="197"/>
      <c r="P272" s="149"/>
      <c r="Q272" s="149"/>
      <c r="R272" s="198"/>
      <c r="S272" s="197"/>
      <c r="T272" s="149"/>
      <c r="U272" s="149"/>
      <c r="V272" s="198"/>
      <c r="W272" s="197"/>
      <c r="X272" s="149"/>
      <c r="Y272" s="149"/>
      <c r="Z272" s="198"/>
      <c r="AA272" s="197"/>
      <c r="AB272" s="149"/>
      <c r="AC272" s="149"/>
      <c r="AD272" s="198"/>
      <c r="AG272">
        <f t="shared" si="18"/>
        <v>0</v>
      </c>
      <c r="AK272" t="b">
        <f t="shared" si="19"/>
        <v>0</v>
      </c>
      <c r="AL272" t="str">
        <f t="shared" si="20"/>
        <v/>
      </c>
      <c r="AM272" t="b">
        <f t="shared" si="21"/>
        <v>0</v>
      </c>
      <c r="AN272" t="str">
        <f t="shared" si="22"/>
        <v/>
      </c>
      <c r="AO272" t="b">
        <f t="shared" si="23"/>
        <v>0</v>
      </c>
    </row>
    <row r="273" spans="1:42" ht="15" customHeight="1">
      <c r="A273" s="47"/>
      <c r="B273" s="3"/>
      <c r="C273" s="114" t="s">
        <v>549</v>
      </c>
      <c r="D273" s="196"/>
      <c r="E273" s="196"/>
      <c r="F273" s="196"/>
      <c r="G273" s="196"/>
      <c r="H273" s="196"/>
      <c r="I273" s="196"/>
      <c r="J273" s="196"/>
      <c r="K273" s="196"/>
      <c r="L273" s="196"/>
      <c r="M273" s="196"/>
      <c r="N273" s="196"/>
      <c r="O273" s="197"/>
      <c r="P273" s="149"/>
      <c r="Q273" s="149"/>
      <c r="R273" s="198"/>
      <c r="S273" s="197"/>
      <c r="T273" s="149"/>
      <c r="U273" s="149"/>
      <c r="V273" s="198"/>
      <c r="W273" s="197"/>
      <c r="X273" s="149"/>
      <c r="Y273" s="149"/>
      <c r="Z273" s="198"/>
      <c r="AA273" s="197"/>
      <c r="AB273" s="149"/>
      <c r="AC273" s="149"/>
      <c r="AD273" s="198"/>
      <c r="AG273">
        <f t="shared" si="18"/>
        <v>0</v>
      </c>
      <c r="AK273" t="b">
        <f t="shared" si="19"/>
        <v>0</v>
      </c>
      <c r="AL273" t="str">
        <f t="shared" si="20"/>
        <v/>
      </c>
      <c r="AM273" t="b">
        <f t="shared" si="21"/>
        <v>0</v>
      </c>
      <c r="AN273" t="str">
        <f t="shared" si="22"/>
        <v/>
      </c>
      <c r="AO273" t="b">
        <f t="shared" si="23"/>
        <v>0</v>
      </c>
    </row>
    <row r="274" spans="1:42" ht="15" customHeight="1">
      <c r="A274" s="47"/>
      <c r="B274" s="3"/>
      <c r="C274" s="114" t="s">
        <v>550</v>
      </c>
      <c r="D274" s="196"/>
      <c r="E274" s="196"/>
      <c r="F274" s="196"/>
      <c r="G274" s="196"/>
      <c r="H274" s="196"/>
      <c r="I274" s="196"/>
      <c r="J274" s="196"/>
      <c r="K274" s="196"/>
      <c r="L274" s="196"/>
      <c r="M274" s="196"/>
      <c r="N274" s="196"/>
      <c r="O274" s="197"/>
      <c r="P274" s="149"/>
      <c r="Q274" s="149"/>
      <c r="R274" s="198"/>
      <c r="S274" s="197"/>
      <c r="T274" s="149"/>
      <c r="U274" s="149"/>
      <c r="V274" s="198"/>
      <c r="W274" s="197"/>
      <c r="X274" s="149"/>
      <c r="Y274" s="149"/>
      <c r="Z274" s="198"/>
      <c r="AA274" s="197"/>
      <c r="AB274" s="149"/>
      <c r="AC274" s="149"/>
      <c r="AD274" s="198"/>
      <c r="AG274">
        <f t="shared" si="18"/>
        <v>0</v>
      </c>
      <c r="AK274" t="b">
        <f t="shared" si="19"/>
        <v>0</v>
      </c>
      <c r="AL274" t="str">
        <f t="shared" si="20"/>
        <v/>
      </c>
      <c r="AM274" t="b">
        <f t="shared" si="21"/>
        <v>0</v>
      </c>
      <c r="AN274" t="str">
        <f t="shared" si="22"/>
        <v/>
      </c>
      <c r="AO274" t="b">
        <f t="shared" si="23"/>
        <v>0</v>
      </c>
    </row>
    <row r="275" spans="1:42" ht="15" customHeight="1">
      <c r="A275" s="47"/>
      <c r="B275" s="3"/>
      <c r="C275" s="114" t="s">
        <v>551</v>
      </c>
      <c r="D275" s="196"/>
      <c r="E275" s="196"/>
      <c r="F275" s="196"/>
      <c r="G275" s="196"/>
      <c r="H275" s="196"/>
      <c r="I275" s="196"/>
      <c r="J275" s="196"/>
      <c r="K275" s="196"/>
      <c r="L275" s="196"/>
      <c r="M275" s="196"/>
      <c r="N275" s="196"/>
      <c r="O275" s="197"/>
      <c r="P275" s="149"/>
      <c r="Q275" s="149"/>
      <c r="R275" s="198"/>
      <c r="S275" s="197"/>
      <c r="T275" s="149"/>
      <c r="U275" s="149"/>
      <c r="V275" s="198"/>
      <c r="W275" s="197"/>
      <c r="X275" s="149"/>
      <c r="Y275" s="149"/>
      <c r="Z275" s="198"/>
      <c r="AA275" s="197"/>
      <c r="AB275" s="149"/>
      <c r="AC275" s="149"/>
      <c r="AD275" s="198"/>
      <c r="AG275">
        <f t="shared" si="18"/>
        <v>0</v>
      </c>
      <c r="AK275" t="b">
        <f t="shared" si="19"/>
        <v>0</v>
      </c>
      <c r="AL275" t="str">
        <f t="shared" si="20"/>
        <v/>
      </c>
      <c r="AM275" t="b">
        <f t="shared" si="21"/>
        <v>0</v>
      </c>
      <c r="AN275" t="str">
        <f t="shared" si="22"/>
        <v/>
      </c>
      <c r="AO275" t="b">
        <f t="shared" si="23"/>
        <v>0</v>
      </c>
    </row>
    <row r="276" spans="1:42" ht="15" customHeight="1">
      <c r="A276" s="47"/>
      <c r="B276" s="3"/>
      <c r="C276" s="114" t="s">
        <v>552</v>
      </c>
      <c r="D276" s="196"/>
      <c r="E276" s="196"/>
      <c r="F276" s="196"/>
      <c r="G276" s="196"/>
      <c r="H276" s="196"/>
      <c r="I276" s="196"/>
      <c r="J276" s="196"/>
      <c r="K276" s="196"/>
      <c r="L276" s="196"/>
      <c r="M276" s="196"/>
      <c r="N276" s="196"/>
      <c r="O276" s="197"/>
      <c r="P276" s="149"/>
      <c r="Q276" s="149"/>
      <c r="R276" s="198"/>
      <c r="S276" s="197"/>
      <c r="T276" s="149"/>
      <c r="U276" s="149"/>
      <c r="V276" s="198"/>
      <c r="W276" s="197"/>
      <c r="X276" s="149"/>
      <c r="Y276" s="149"/>
      <c r="Z276" s="198"/>
      <c r="AA276" s="197"/>
      <c r="AB276" s="149"/>
      <c r="AC276" s="149"/>
      <c r="AD276" s="198"/>
      <c r="AG276">
        <f t="shared" si="18"/>
        <v>0</v>
      </c>
      <c r="AH276">
        <f>IF(AND(COUNTIF(O78:R277,6)&gt;0,G483=""),1,0)</f>
        <v>0</v>
      </c>
      <c r="AI276">
        <f>IF(AND(COUNTIF(S78:V277,42)&gt;0,G485=""),1,0)</f>
        <v>0</v>
      </c>
      <c r="AK276" t="b">
        <f t="shared" si="19"/>
        <v>0</v>
      </c>
      <c r="AL276" t="str">
        <f t="shared" si="20"/>
        <v/>
      </c>
      <c r="AM276" t="b">
        <f t="shared" si="21"/>
        <v>0</v>
      </c>
      <c r="AN276" t="str">
        <f t="shared" si="22"/>
        <v/>
      </c>
      <c r="AO276" t="b">
        <f t="shared" si="23"/>
        <v>0</v>
      </c>
    </row>
    <row r="277" spans="1:42" ht="15" customHeight="1">
      <c r="A277" s="47"/>
      <c r="B277" s="3"/>
      <c r="C277" s="114" t="s">
        <v>553</v>
      </c>
      <c r="D277" s="196"/>
      <c r="E277" s="196"/>
      <c r="F277" s="196"/>
      <c r="G277" s="196"/>
      <c r="H277" s="196"/>
      <c r="I277" s="196"/>
      <c r="J277" s="196"/>
      <c r="K277" s="196"/>
      <c r="L277" s="196"/>
      <c r="M277" s="196"/>
      <c r="N277" s="196"/>
      <c r="O277" s="197"/>
      <c r="P277" s="149"/>
      <c r="Q277" s="149"/>
      <c r="R277" s="198"/>
      <c r="S277" s="197"/>
      <c r="T277" s="149"/>
      <c r="U277" s="149"/>
      <c r="V277" s="198"/>
      <c r="W277" s="197"/>
      <c r="X277" s="149"/>
      <c r="Y277" s="149"/>
      <c r="Z277" s="198"/>
      <c r="AA277" s="197"/>
      <c r="AB277" s="149"/>
      <c r="AC277" s="149"/>
      <c r="AD277" s="198"/>
      <c r="AG277">
        <f t="shared" si="18"/>
        <v>0</v>
      </c>
      <c r="AH277">
        <f>IF(AND(COUNTIF(O78:R277,6)=0,G483&lt;&gt;""),1,0)</f>
        <v>0</v>
      </c>
      <c r="AI277">
        <f>IF(AND(COUNTIF(S78:V277,42)=0,G485&lt;&gt;""),1,0)</f>
        <v>0</v>
      </c>
      <c r="AK277" t="b">
        <f t="shared" si="19"/>
        <v>0</v>
      </c>
      <c r="AL277" t="str">
        <f t="shared" si="20"/>
        <v/>
      </c>
      <c r="AM277" t="b">
        <f t="shared" si="21"/>
        <v>0</v>
      </c>
      <c r="AN277" t="str">
        <f t="shared" si="22"/>
        <v/>
      </c>
      <c r="AO277" t="b">
        <f t="shared" si="23"/>
        <v>0</v>
      </c>
    </row>
    <row r="278" spans="1:42" ht="15" customHeight="1">
      <c r="A278" s="47"/>
      <c r="B278" s="3"/>
      <c r="C278" s="115"/>
      <c r="D278" s="21"/>
      <c r="E278" s="21"/>
      <c r="F278" s="21"/>
      <c r="G278" s="21"/>
      <c r="H278" s="21"/>
      <c r="I278" s="21"/>
      <c r="J278" s="21"/>
      <c r="K278" s="21"/>
      <c r="L278" s="21"/>
      <c r="M278" s="21"/>
      <c r="N278" s="21"/>
      <c r="O278" s="101"/>
      <c r="P278" s="101"/>
      <c r="Q278" s="101"/>
      <c r="R278" s="101"/>
      <c r="S278" s="101"/>
      <c r="T278" s="101"/>
      <c r="U278" s="101"/>
      <c r="V278" s="101"/>
      <c r="W278" s="101"/>
      <c r="X278" s="101"/>
      <c r="Y278" s="101"/>
      <c r="Z278" s="101"/>
      <c r="AA278" s="101"/>
      <c r="AB278" s="101"/>
      <c r="AC278" s="101"/>
      <c r="AD278" s="101"/>
      <c r="AG278" s="99">
        <f>SUM(AG78:AG277)</f>
        <v>0</v>
      </c>
      <c r="AH278" s="99">
        <f>AH276+AH277</f>
        <v>0</v>
      </c>
      <c r="AI278" s="99">
        <f>AI276+AI277</f>
        <v>0</v>
      </c>
      <c r="AK278" s="116">
        <f>COUNTIF(AK78:AK277,"VERDADERO")</f>
        <v>0</v>
      </c>
      <c r="AL278" s="116"/>
      <c r="AM278" s="116">
        <f>COUNTIF(AM78:AM277,"VERDADERO")</f>
        <v>0</v>
      </c>
      <c r="AN278" s="116"/>
      <c r="AO278" s="116">
        <f>COUNTIF(AO78:AO277,"VERDADERO")</f>
        <v>0</v>
      </c>
      <c r="AP278" s="99">
        <f>SUM(AK278:AO278)</f>
        <v>0</v>
      </c>
    </row>
    <row r="279" spans="1:42" ht="15" customHeight="1">
      <c r="A279" s="47"/>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203" t="s">
        <v>282</v>
      </c>
      <c r="AB279" s="203"/>
      <c r="AC279" s="203"/>
      <c r="AD279" s="203"/>
      <c r="AI279" s="99">
        <f>AH278+AI278</f>
        <v>0</v>
      </c>
    </row>
    <row r="280" spans="1:42" ht="48" customHeight="1">
      <c r="A280" s="47"/>
      <c r="B280" s="3"/>
      <c r="C280" s="199" t="s">
        <v>126</v>
      </c>
      <c r="D280" s="200"/>
      <c r="E280" s="200"/>
      <c r="F280" s="200"/>
      <c r="G280" s="143" t="s">
        <v>131</v>
      </c>
      <c r="H280" s="143"/>
      <c r="I280" s="143"/>
      <c r="J280" s="143"/>
      <c r="K280" s="143"/>
      <c r="L280" s="143"/>
      <c r="M280" s="143"/>
      <c r="N280" s="140" t="s">
        <v>132</v>
      </c>
      <c r="O280" s="141"/>
      <c r="P280" s="141"/>
      <c r="Q280" s="141"/>
      <c r="R280" s="141"/>
      <c r="S280" s="141"/>
      <c r="T280" s="141"/>
      <c r="U280" s="141"/>
      <c r="V280" s="141"/>
      <c r="W280" s="141"/>
      <c r="X280" s="142"/>
      <c r="Y280" s="143" t="s">
        <v>133</v>
      </c>
      <c r="Z280" s="143"/>
      <c r="AA280" s="143"/>
      <c r="AB280" s="143"/>
      <c r="AC280" s="143"/>
      <c r="AD280" s="143"/>
      <c r="AG280" s="99">
        <f>COUNTA(D78:N277)</f>
        <v>0</v>
      </c>
      <c r="AH280" t="s">
        <v>654</v>
      </c>
    </row>
    <row r="281" spans="1:42" ht="15" customHeight="1">
      <c r="A281" s="47"/>
      <c r="B281" s="3"/>
      <c r="C281" s="201"/>
      <c r="D281" s="202"/>
      <c r="E281" s="202"/>
      <c r="F281" s="202"/>
      <c r="G281" s="42" t="s">
        <v>70</v>
      </c>
      <c r="H281" s="42" t="s">
        <v>71</v>
      </c>
      <c r="I281" s="42" t="s">
        <v>72</v>
      </c>
      <c r="J281" s="42" t="s">
        <v>73</v>
      </c>
      <c r="K281" s="42" t="s">
        <v>74</v>
      </c>
      <c r="L281" s="42" t="s">
        <v>75</v>
      </c>
      <c r="M281" s="42" t="s">
        <v>78</v>
      </c>
      <c r="N281" s="42" t="s">
        <v>70</v>
      </c>
      <c r="O281" s="42" t="s">
        <v>71</v>
      </c>
      <c r="P281" s="42" t="s">
        <v>72</v>
      </c>
      <c r="Q281" s="42" t="s">
        <v>73</v>
      </c>
      <c r="R281" s="42" t="s">
        <v>74</v>
      </c>
      <c r="S281" s="42" t="s">
        <v>75</v>
      </c>
      <c r="T281" s="42" t="s">
        <v>76</v>
      </c>
      <c r="U281" s="42" t="s">
        <v>77</v>
      </c>
      <c r="V281" s="42" t="s">
        <v>78</v>
      </c>
      <c r="W281" s="42" t="s">
        <v>79</v>
      </c>
      <c r="X281" s="42" t="s">
        <v>134</v>
      </c>
      <c r="Y281" s="42" t="s">
        <v>70</v>
      </c>
      <c r="Z281" s="42" t="s">
        <v>71</v>
      </c>
      <c r="AA281" s="42" t="s">
        <v>72</v>
      </c>
      <c r="AB281" s="42" t="s">
        <v>73</v>
      </c>
      <c r="AC281" s="42" t="s">
        <v>74</v>
      </c>
      <c r="AD281" s="42" t="s">
        <v>78</v>
      </c>
      <c r="AG281" t="s">
        <v>661</v>
      </c>
      <c r="AH281" t="s">
        <v>662</v>
      </c>
      <c r="AI281" t="s">
        <v>663</v>
      </c>
      <c r="AK281" s="111" t="s">
        <v>664</v>
      </c>
    </row>
    <row r="282" spans="1:42" ht="15" customHeight="1">
      <c r="A282" s="47"/>
      <c r="B282" s="3"/>
      <c r="C282" s="42" t="s">
        <v>70</v>
      </c>
      <c r="D282" s="195" t="str">
        <f>IF(D78="","",D78)</f>
        <v/>
      </c>
      <c r="E282" s="195"/>
      <c r="F282" s="195"/>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K282">
        <f>IF(AND(M282="X",COUNTA(G282:L282)&gt;0),1,0)+IF(AND(X282="X",COUNTA(N282:W282)&gt;0),1,0)+IF(AND(AD282="X",COUNTA(Y282:AC282)&gt;0),1,0)</f>
        <v>0</v>
      </c>
    </row>
    <row r="283" spans="1:42" ht="15" customHeight="1">
      <c r="A283" s="47"/>
      <c r="B283" s="3"/>
      <c r="C283" s="42" t="s">
        <v>71</v>
      </c>
      <c r="D283" s="195" t="str">
        <f t="shared" ref="D283:D346" si="24">IF(D79="","",D79)</f>
        <v/>
      </c>
      <c r="E283" s="195"/>
      <c r="F283" s="195"/>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K283">
        <f t="shared" ref="AK283:AK346" si="25">IF(AND(M283="X",COUNTA(G283:L283)&gt;0),1,0)+IF(AND(X283="X",COUNTA(N283:W283)&gt;0),1,0)+IF(AND(AD283="X",COUNTA(Y283:AC283)&gt;0),1,0)</f>
        <v>0</v>
      </c>
    </row>
    <row r="284" spans="1:42" ht="15" customHeight="1">
      <c r="A284" s="47"/>
      <c r="B284" s="3"/>
      <c r="C284" s="42" t="s">
        <v>72</v>
      </c>
      <c r="D284" s="195" t="str">
        <f t="shared" si="24"/>
        <v/>
      </c>
      <c r="E284" s="195"/>
      <c r="F284" s="195"/>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K284">
        <f t="shared" si="25"/>
        <v>0</v>
      </c>
    </row>
    <row r="285" spans="1:42" ht="15" customHeight="1">
      <c r="A285" s="47"/>
      <c r="B285" s="3"/>
      <c r="C285" s="42" t="s">
        <v>73</v>
      </c>
      <c r="D285" s="195" t="str">
        <f t="shared" si="24"/>
        <v/>
      </c>
      <c r="E285" s="195"/>
      <c r="F285" s="195"/>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K285">
        <f t="shared" si="25"/>
        <v>0</v>
      </c>
    </row>
    <row r="286" spans="1:42" ht="15" customHeight="1">
      <c r="A286" s="47"/>
      <c r="B286" s="3"/>
      <c r="C286" s="42" t="s">
        <v>74</v>
      </c>
      <c r="D286" s="195" t="str">
        <f t="shared" si="24"/>
        <v/>
      </c>
      <c r="E286" s="195"/>
      <c r="F286" s="195"/>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K286">
        <f t="shared" si="25"/>
        <v>0</v>
      </c>
    </row>
    <row r="287" spans="1:42" ht="15" customHeight="1">
      <c r="A287" s="47"/>
      <c r="B287" s="3"/>
      <c r="C287" s="42" t="s">
        <v>75</v>
      </c>
      <c r="D287" s="195" t="str">
        <f t="shared" si="24"/>
        <v/>
      </c>
      <c r="E287" s="195"/>
      <c r="F287" s="195"/>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K287">
        <f t="shared" si="25"/>
        <v>0</v>
      </c>
    </row>
    <row r="288" spans="1:42" ht="15" customHeight="1">
      <c r="A288" s="47"/>
      <c r="B288" s="3"/>
      <c r="C288" s="42" t="s">
        <v>76</v>
      </c>
      <c r="D288" s="195" t="str">
        <f t="shared" si="24"/>
        <v/>
      </c>
      <c r="E288" s="195"/>
      <c r="F288" s="195"/>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K288">
        <f t="shared" si="25"/>
        <v>0</v>
      </c>
    </row>
    <row r="289" spans="1:37" ht="15" customHeight="1">
      <c r="A289" s="47"/>
      <c r="B289" s="3"/>
      <c r="C289" s="42" t="s">
        <v>77</v>
      </c>
      <c r="D289" s="195" t="str">
        <f t="shared" si="24"/>
        <v/>
      </c>
      <c r="E289" s="195"/>
      <c r="F289" s="195"/>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K289">
        <f t="shared" si="25"/>
        <v>0</v>
      </c>
    </row>
    <row r="290" spans="1:37" ht="15" customHeight="1">
      <c r="A290" s="47"/>
      <c r="B290" s="3"/>
      <c r="C290" s="42" t="s">
        <v>78</v>
      </c>
      <c r="D290" s="195" t="str">
        <f t="shared" si="24"/>
        <v/>
      </c>
      <c r="E290" s="195"/>
      <c r="F290" s="195"/>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K290">
        <f t="shared" si="25"/>
        <v>0</v>
      </c>
    </row>
    <row r="291" spans="1:37" ht="15" customHeight="1">
      <c r="A291" s="47"/>
      <c r="B291" s="3"/>
      <c r="C291" s="42" t="s">
        <v>79</v>
      </c>
      <c r="D291" s="195" t="str">
        <f t="shared" si="24"/>
        <v/>
      </c>
      <c r="E291" s="195"/>
      <c r="F291" s="195"/>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K291">
        <f t="shared" si="25"/>
        <v>0</v>
      </c>
    </row>
    <row r="292" spans="1:37" ht="15" customHeight="1">
      <c r="A292" s="47"/>
      <c r="B292" s="3"/>
      <c r="C292" s="42" t="s">
        <v>80</v>
      </c>
      <c r="D292" s="195" t="str">
        <f t="shared" si="24"/>
        <v/>
      </c>
      <c r="E292" s="195"/>
      <c r="F292" s="195"/>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K292">
        <f t="shared" si="25"/>
        <v>0</v>
      </c>
    </row>
    <row r="293" spans="1:37" ht="15" customHeight="1">
      <c r="A293" s="47"/>
      <c r="B293" s="3"/>
      <c r="C293" s="42" t="s">
        <v>81</v>
      </c>
      <c r="D293" s="195" t="str">
        <f t="shared" si="24"/>
        <v/>
      </c>
      <c r="E293" s="195"/>
      <c r="F293" s="195"/>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K293">
        <f t="shared" si="25"/>
        <v>0</v>
      </c>
    </row>
    <row r="294" spans="1:37" ht="15" customHeight="1">
      <c r="A294" s="47"/>
      <c r="B294" s="3"/>
      <c r="C294" s="42" t="s">
        <v>82</v>
      </c>
      <c r="D294" s="195" t="str">
        <f t="shared" si="24"/>
        <v/>
      </c>
      <c r="E294" s="195"/>
      <c r="F294" s="195"/>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K294">
        <f t="shared" si="25"/>
        <v>0</v>
      </c>
    </row>
    <row r="295" spans="1:37" ht="15" customHeight="1">
      <c r="A295" s="47"/>
      <c r="B295" s="3"/>
      <c r="C295" s="42" t="s">
        <v>83</v>
      </c>
      <c r="D295" s="195" t="str">
        <f t="shared" si="24"/>
        <v/>
      </c>
      <c r="E295" s="195"/>
      <c r="F295" s="195"/>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K295">
        <f t="shared" si="25"/>
        <v>0</v>
      </c>
    </row>
    <row r="296" spans="1:37" ht="15" customHeight="1">
      <c r="A296" s="47"/>
      <c r="B296" s="3"/>
      <c r="C296" s="42" t="s">
        <v>84</v>
      </c>
      <c r="D296" s="195" t="str">
        <f t="shared" si="24"/>
        <v/>
      </c>
      <c r="E296" s="195"/>
      <c r="F296" s="195"/>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K296">
        <f t="shared" si="25"/>
        <v>0</v>
      </c>
    </row>
    <row r="297" spans="1:37" ht="15" customHeight="1">
      <c r="A297" s="47"/>
      <c r="B297" s="3"/>
      <c r="C297" s="42" t="s">
        <v>85</v>
      </c>
      <c r="D297" s="195" t="str">
        <f t="shared" si="24"/>
        <v/>
      </c>
      <c r="E297" s="195"/>
      <c r="F297" s="195"/>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K297">
        <f t="shared" si="25"/>
        <v>0</v>
      </c>
    </row>
    <row r="298" spans="1:37" ht="15" customHeight="1">
      <c r="A298" s="47"/>
      <c r="B298" s="3"/>
      <c r="C298" s="42" t="s">
        <v>86</v>
      </c>
      <c r="D298" s="195" t="str">
        <f t="shared" si="24"/>
        <v/>
      </c>
      <c r="E298" s="195"/>
      <c r="F298" s="195"/>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K298">
        <f t="shared" si="25"/>
        <v>0</v>
      </c>
    </row>
    <row r="299" spans="1:37" ht="15" customHeight="1">
      <c r="A299" s="47"/>
      <c r="B299" s="3"/>
      <c r="C299" s="42" t="s">
        <v>87</v>
      </c>
      <c r="D299" s="195" t="str">
        <f t="shared" si="24"/>
        <v/>
      </c>
      <c r="E299" s="195"/>
      <c r="F299" s="195"/>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K299">
        <f t="shared" si="25"/>
        <v>0</v>
      </c>
    </row>
    <row r="300" spans="1:37" ht="15" customHeight="1">
      <c r="A300" s="47"/>
      <c r="B300" s="3"/>
      <c r="C300" s="42" t="s">
        <v>88</v>
      </c>
      <c r="D300" s="195" t="str">
        <f t="shared" si="24"/>
        <v/>
      </c>
      <c r="E300" s="195"/>
      <c r="F300" s="195"/>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K300">
        <f t="shared" si="25"/>
        <v>0</v>
      </c>
    </row>
    <row r="301" spans="1:37" ht="15" customHeight="1">
      <c r="A301" s="47"/>
      <c r="B301" s="3"/>
      <c r="C301" s="42" t="s">
        <v>89</v>
      </c>
      <c r="D301" s="195" t="str">
        <f t="shared" si="24"/>
        <v/>
      </c>
      <c r="E301" s="195"/>
      <c r="F301" s="195"/>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K301">
        <f t="shared" si="25"/>
        <v>0</v>
      </c>
    </row>
    <row r="302" spans="1:37" ht="15" customHeight="1">
      <c r="A302" s="47"/>
      <c r="B302" s="3"/>
      <c r="C302" s="42" t="s">
        <v>90</v>
      </c>
      <c r="D302" s="195" t="str">
        <f t="shared" si="24"/>
        <v/>
      </c>
      <c r="E302" s="195"/>
      <c r="F302" s="195"/>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K302">
        <f t="shared" si="25"/>
        <v>0</v>
      </c>
    </row>
    <row r="303" spans="1:37" ht="15" customHeight="1">
      <c r="A303" s="47"/>
      <c r="B303" s="3"/>
      <c r="C303" s="42" t="s">
        <v>91</v>
      </c>
      <c r="D303" s="195" t="str">
        <f t="shared" si="24"/>
        <v/>
      </c>
      <c r="E303" s="195"/>
      <c r="F303" s="195"/>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K303">
        <f t="shared" si="25"/>
        <v>0</v>
      </c>
    </row>
    <row r="304" spans="1:37" ht="15" customHeight="1">
      <c r="A304" s="47"/>
      <c r="B304" s="3"/>
      <c r="C304" s="42" t="s">
        <v>92</v>
      </c>
      <c r="D304" s="195" t="str">
        <f t="shared" si="24"/>
        <v/>
      </c>
      <c r="E304" s="195"/>
      <c r="F304" s="195"/>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K304">
        <f t="shared" si="25"/>
        <v>0</v>
      </c>
    </row>
    <row r="305" spans="1:37" ht="15" customHeight="1">
      <c r="A305" s="47"/>
      <c r="B305" s="3"/>
      <c r="C305" s="42" t="s">
        <v>93</v>
      </c>
      <c r="D305" s="195" t="str">
        <f t="shared" si="24"/>
        <v/>
      </c>
      <c r="E305" s="195"/>
      <c r="F305" s="195"/>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K305">
        <f t="shared" si="25"/>
        <v>0</v>
      </c>
    </row>
    <row r="306" spans="1:37" ht="15" customHeight="1">
      <c r="A306" s="47"/>
      <c r="B306" s="3"/>
      <c r="C306" s="42" t="s">
        <v>94</v>
      </c>
      <c r="D306" s="195" t="str">
        <f t="shared" si="24"/>
        <v/>
      </c>
      <c r="E306" s="195"/>
      <c r="F306" s="195"/>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K306">
        <f t="shared" si="25"/>
        <v>0</v>
      </c>
    </row>
    <row r="307" spans="1:37" ht="15" customHeight="1">
      <c r="A307" s="47"/>
      <c r="B307" s="3"/>
      <c r="C307" s="42" t="s">
        <v>95</v>
      </c>
      <c r="D307" s="195" t="str">
        <f t="shared" si="24"/>
        <v/>
      </c>
      <c r="E307" s="195"/>
      <c r="F307" s="195"/>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K307">
        <f t="shared" si="25"/>
        <v>0</v>
      </c>
    </row>
    <row r="308" spans="1:37" ht="15" customHeight="1">
      <c r="A308" s="47"/>
      <c r="B308" s="3"/>
      <c r="C308" s="42" t="s">
        <v>96</v>
      </c>
      <c r="D308" s="195" t="str">
        <f t="shared" si="24"/>
        <v/>
      </c>
      <c r="E308" s="195"/>
      <c r="F308" s="195"/>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K308">
        <f t="shared" si="25"/>
        <v>0</v>
      </c>
    </row>
    <row r="309" spans="1:37" ht="15" customHeight="1">
      <c r="A309" s="47"/>
      <c r="B309" s="3"/>
      <c r="C309" s="42" t="s">
        <v>97</v>
      </c>
      <c r="D309" s="195" t="str">
        <f t="shared" si="24"/>
        <v/>
      </c>
      <c r="E309" s="195"/>
      <c r="F309" s="195"/>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K309">
        <f t="shared" si="25"/>
        <v>0</v>
      </c>
    </row>
    <row r="310" spans="1:37" ht="15" customHeight="1">
      <c r="A310" s="47"/>
      <c r="B310" s="3"/>
      <c r="C310" s="42" t="s">
        <v>98</v>
      </c>
      <c r="D310" s="195" t="str">
        <f t="shared" si="24"/>
        <v/>
      </c>
      <c r="E310" s="195"/>
      <c r="F310" s="195"/>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K310">
        <f t="shared" si="25"/>
        <v>0</v>
      </c>
    </row>
    <row r="311" spans="1:37" ht="15" customHeight="1">
      <c r="A311" s="47"/>
      <c r="B311" s="3"/>
      <c r="C311" s="42" t="s">
        <v>99</v>
      </c>
      <c r="D311" s="195" t="str">
        <f t="shared" si="24"/>
        <v/>
      </c>
      <c r="E311" s="195"/>
      <c r="F311" s="195"/>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K311">
        <f t="shared" si="25"/>
        <v>0</v>
      </c>
    </row>
    <row r="312" spans="1:37" ht="15" customHeight="1">
      <c r="A312" s="47"/>
      <c r="B312" s="3"/>
      <c r="C312" s="42" t="s">
        <v>100</v>
      </c>
      <c r="D312" s="195" t="str">
        <f t="shared" si="24"/>
        <v/>
      </c>
      <c r="E312" s="195"/>
      <c r="F312" s="195"/>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K312">
        <f t="shared" si="25"/>
        <v>0</v>
      </c>
    </row>
    <row r="313" spans="1:37" ht="15" customHeight="1">
      <c r="A313" s="47"/>
      <c r="B313" s="3"/>
      <c r="C313" s="42" t="s">
        <v>101</v>
      </c>
      <c r="D313" s="195" t="str">
        <f t="shared" si="24"/>
        <v/>
      </c>
      <c r="E313" s="195"/>
      <c r="F313" s="195"/>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K313">
        <f t="shared" si="25"/>
        <v>0</v>
      </c>
    </row>
    <row r="314" spans="1:37" ht="15" customHeight="1">
      <c r="A314" s="47"/>
      <c r="B314" s="3"/>
      <c r="C314" s="42" t="s">
        <v>102</v>
      </c>
      <c r="D314" s="195" t="str">
        <f t="shared" si="24"/>
        <v/>
      </c>
      <c r="E314" s="195"/>
      <c r="F314" s="195"/>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K314">
        <f t="shared" si="25"/>
        <v>0</v>
      </c>
    </row>
    <row r="315" spans="1:37" ht="15" customHeight="1">
      <c r="A315" s="47"/>
      <c r="B315" s="3"/>
      <c r="C315" s="42" t="s">
        <v>103</v>
      </c>
      <c r="D315" s="195" t="str">
        <f t="shared" si="24"/>
        <v/>
      </c>
      <c r="E315" s="195"/>
      <c r="F315" s="195"/>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K315">
        <f t="shared" si="25"/>
        <v>0</v>
      </c>
    </row>
    <row r="316" spans="1:37" ht="15" customHeight="1">
      <c r="A316" s="47"/>
      <c r="B316" s="3"/>
      <c r="C316" s="42" t="s">
        <v>104</v>
      </c>
      <c r="D316" s="195" t="str">
        <f t="shared" si="24"/>
        <v/>
      </c>
      <c r="E316" s="195"/>
      <c r="F316" s="195"/>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K316">
        <f t="shared" si="25"/>
        <v>0</v>
      </c>
    </row>
    <row r="317" spans="1:37" ht="15" customHeight="1">
      <c r="A317" s="47"/>
      <c r="B317" s="3"/>
      <c r="C317" s="42" t="s">
        <v>135</v>
      </c>
      <c r="D317" s="195" t="str">
        <f t="shared" si="24"/>
        <v/>
      </c>
      <c r="E317" s="195"/>
      <c r="F317" s="195"/>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K317">
        <f t="shared" si="25"/>
        <v>0</v>
      </c>
    </row>
    <row r="318" spans="1:37" ht="15" customHeight="1">
      <c r="A318" s="47"/>
      <c r="B318" s="3"/>
      <c r="C318" s="42" t="s">
        <v>136</v>
      </c>
      <c r="D318" s="195" t="str">
        <f t="shared" si="24"/>
        <v/>
      </c>
      <c r="E318" s="195"/>
      <c r="F318" s="195"/>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K318">
        <f t="shared" si="25"/>
        <v>0</v>
      </c>
    </row>
    <row r="319" spans="1:37" ht="15" customHeight="1">
      <c r="A319" s="47"/>
      <c r="B319" s="3"/>
      <c r="C319" s="42" t="s">
        <v>137</v>
      </c>
      <c r="D319" s="195" t="str">
        <f t="shared" si="24"/>
        <v/>
      </c>
      <c r="E319" s="195"/>
      <c r="F319" s="195"/>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K319">
        <f t="shared" si="25"/>
        <v>0</v>
      </c>
    </row>
    <row r="320" spans="1:37" ht="15" customHeight="1">
      <c r="A320" s="47"/>
      <c r="B320" s="3"/>
      <c r="C320" s="42" t="s">
        <v>138</v>
      </c>
      <c r="D320" s="195" t="str">
        <f t="shared" si="24"/>
        <v/>
      </c>
      <c r="E320" s="195"/>
      <c r="F320" s="195"/>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K320">
        <f t="shared" si="25"/>
        <v>0</v>
      </c>
    </row>
    <row r="321" spans="1:37" ht="15" customHeight="1">
      <c r="A321" s="47"/>
      <c r="B321" s="3"/>
      <c r="C321" s="42" t="s">
        <v>139</v>
      </c>
      <c r="D321" s="195" t="str">
        <f t="shared" si="24"/>
        <v/>
      </c>
      <c r="E321" s="195"/>
      <c r="F321" s="195"/>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K321">
        <f t="shared" si="25"/>
        <v>0</v>
      </c>
    </row>
    <row r="322" spans="1:37" ht="15" customHeight="1">
      <c r="A322" s="47"/>
      <c r="B322" s="3"/>
      <c r="C322" s="42" t="s">
        <v>140</v>
      </c>
      <c r="D322" s="195" t="str">
        <f t="shared" si="24"/>
        <v/>
      </c>
      <c r="E322" s="195"/>
      <c r="F322" s="195"/>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K322">
        <f t="shared" si="25"/>
        <v>0</v>
      </c>
    </row>
    <row r="323" spans="1:37" ht="15" customHeight="1">
      <c r="A323" s="47"/>
      <c r="B323" s="3"/>
      <c r="C323" s="42" t="s">
        <v>141</v>
      </c>
      <c r="D323" s="195" t="str">
        <f t="shared" si="24"/>
        <v/>
      </c>
      <c r="E323" s="195"/>
      <c r="F323" s="195"/>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K323">
        <f t="shared" si="25"/>
        <v>0</v>
      </c>
    </row>
    <row r="324" spans="1:37" ht="15" customHeight="1">
      <c r="A324" s="47"/>
      <c r="B324" s="3"/>
      <c r="C324" s="42" t="s">
        <v>142</v>
      </c>
      <c r="D324" s="195" t="str">
        <f t="shared" si="24"/>
        <v/>
      </c>
      <c r="E324" s="195"/>
      <c r="F324" s="195"/>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K324">
        <f t="shared" si="25"/>
        <v>0</v>
      </c>
    </row>
    <row r="325" spans="1:37" ht="15" customHeight="1">
      <c r="A325" s="47"/>
      <c r="B325" s="3"/>
      <c r="C325" s="42" t="s">
        <v>143</v>
      </c>
      <c r="D325" s="195" t="str">
        <f t="shared" si="24"/>
        <v/>
      </c>
      <c r="E325" s="195"/>
      <c r="F325" s="195"/>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K325">
        <f t="shared" si="25"/>
        <v>0</v>
      </c>
    </row>
    <row r="326" spans="1:37" ht="15" customHeight="1">
      <c r="A326" s="47"/>
      <c r="B326" s="3"/>
      <c r="C326" s="42" t="s">
        <v>144</v>
      </c>
      <c r="D326" s="195" t="str">
        <f t="shared" si="24"/>
        <v/>
      </c>
      <c r="E326" s="195"/>
      <c r="F326" s="195"/>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K326">
        <f t="shared" si="25"/>
        <v>0</v>
      </c>
    </row>
    <row r="327" spans="1:37" ht="15" customHeight="1">
      <c r="A327" s="47"/>
      <c r="B327" s="3"/>
      <c r="C327" s="42" t="s">
        <v>145</v>
      </c>
      <c r="D327" s="195" t="str">
        <f t="shared" si="24"/>
        <v/>
      </c>
      <c r="E327" s="195"/>
      <c r="F327" s="195"/>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K327">
        <f t="shared" si="25"/>
        <v>0</v>
      </c>
    </row>
    <row r="328" spans="1:37" ht="15" customHeight="1">
      <c r="A328" s="47"/>
      <c r="B328" s="3"/>
      <c r="C328" s="42" t="s">
        <v>146</v>
      </c>
      <c r="D328" s="195" t="str">
        <f t="shared" si="24"/>
        <v/>
      </c>
      <c r="E328" s="195"/>
      <c r="F328" s="195"/>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K328">
        <f t="shared" si="25"/>
        <v>0</v>
      </c>
    </row>
    <row r="329" spans="1:37" ht="15" customHeight="1">
      <c r="A329" s="47"/>
      <c r="B329" s="3"/>
      <c r="C329" s="42" t="s">
        <v>147</v>
      </c>
      <c r="D329" s="195" t="str">
        <f t="shared" si="24"/>
        <v/>
      </c>
      <c r="E329" s="195"/>
      <c r="F329" s="195"/>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K329">
        <f t="shared" si="25"/>
        <v>0</v>
      </c>
    </row>
    <row r="330" spans="1:37" ht="15" customHeight="1">
      <c r="A330" s="47"/>
      <c r="B330" s="3"/>
      <c r="C330" s="42" t="s">
        <v>148</v>
      </c>
      <c r="D330" s="195" t="str">
        <f t="shared" si="24"/>
        <v/>
      </c>
      <c r="E330" s="195"/>
      <c r="F330" s="195"/>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K330">
        <f t="shared" si="25"/>
        <v>0</v>
      </c>
    </row>
    <row r="331" spans="1:37" ht="15" customHeight="1">
      <c r="A331" s="47"/>
      <c r="B331" s="3"/>
      <c r="C331" s="42" t="s">
        <v>149</v>
      </c>
      <c r="D331" s="195" t="str">
        <f t="shared" si="24"/>
        <v/>
      </c>
      <c r="E331" s="195"/>
      <c r="F331" s="195"/>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K331">
        <f t="shared" si="25"/>
        <v>0</v>
      </c>
    </row>
    <row r="332" spans="1:37" ht="15" customHeight="1">
      <c r="A332" s="47"/>
      <c r="B332" s="3"/>
      <c r="C332" s="42" t="s">
        <v>150</v>
      </c>
      <c r="D332" s="195" t="str">
        <f t="shared" si="24"/>
        <v/>
      </c>
      <c r="E332" s="195"/>
      <c r="F332" s="195"/>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K332">
        <f t="shared" si="25"/>
        <v>0</v>
      </c>
    </row>
    <row r="333" spans="1:37" ht="15" customHeight="1">
      <c r="A333" s="47"/>
      <c r="B333" s="3"/>
      <c r="C333" s="42" t="s">
        <v>151</v>
      </c>
      <c r="D333" s="195" t="str">
        <f t="shared" si="24"/>
        <v/>
      </c>
      <c r="E333" s="195"/>
      <c r="F333" s="195"/>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K333">
        <f t="shared" si="25"/>
        <v>0</v>
      </c>
    </row>
    <row r="334" spans="1:37" ht="15" customHeight="1">
      <c r="A334" s="47"/>
      <c r="B334" s="3"/>
      <c r="C334" s="42" t="s">
        <v>152</v>
      </c>
      <c r="D334" s="195" t="str">
        <f t="shared" si="24"/>
        <v/>
      </c>
      <c r="E334" s="195"/>
      <c r="F334" s="195"/>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K334">
        <f t="shared" si="25"/>
        <v>0</v>
      </c>
    </row>
    <row r="335" spans="1:37" ht="15" customHeight="1">
      <c r="A335" s="47"/>
      <c r="B335" s="3"/>
      <c r="C335" s="42" t="s">
        <v>153</v>
      </c>
      <c r="D335" s="195" t="str">
        <f t="shared" si="24"/>
        <v/>
      </c>
      <c r="E335" s="195"/>
      <c r="F335" s="195"/>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K335">
        <f t="shared" si="25"/>
        <v>0</v>
      </c>
    </row>
    <row r="336" spans="1:37" ht="15" customHeight="1">
      <c r="A336" s="47"/>
      <c r="B336" s="3"/>
      <c r="C336" s="42" t="s">
        <v>154</v>
      </c>
      <c r="D336" s="195" t="str">
        <f t="shared" si="24"/>
        <v/>
      </c>
      <c r="E336" s="195"/>
      <c r="F336" s="195"/>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K336">
        <f t="shared" si="25"/>
        <v>0</v>
      </c>
    </row>
    <row r="337" spans="1:37" ht="15" customHeight="1">
      <c r="A337" s="47"/>
      <c r="B337" s="3"/>
      <c r="C337" s="42" t="s">
        <v>155</v>
      </c>
      <c r="D337" s="195" t="str">
        <f t="shared" si="24"/>
        <v/>
      </c>
      <c r="E337" s="195"/>
      <c r="F337" s="195"/>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K337">
        <f t="shared" si="25"/>
        <v>0</v>
      </c>
    </row>
    <row r="338" spans="1:37" ht="15" customHeight="1">
      <c r="A338" s="47"/>
      <c r="B338" s="3"/>
      <c r="C338" s="42" t="s">
        <v>156</v>
      </c>
      <c r="D338" s="195" t="str">
        <f t="shared" si="24"/>
        <v/>
      </c>
      <c r="E338" s="195"/>
      <c r="F338" s="195"/>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K338">
        <f t="shared" si="25"/>
        <v>0</v>
      </c>
    </row>
    <row r="339" spans="1:37" ht="15" customHeight="1">
      <c r="A339" s="47"/>
      <c r="B339" s="3"/>
      <c r="C339" s="42" t="s">
        <v>157</v>
      </c>
      <c r="D339" s="195" t="str">
        <f t="shared" si="24"/>
        <v/>
      </c>
      <c r="E339" s="195"/>
      <c r="F339" s="195"/>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K339">
        <f t="shared" si="25"/>
        <v>0</v>
      </c>
    </row>
    <row r="340" spans="1:37" ht="15" customHeight="1">
      <c r="A340" s="47"/>
      <c r="B340" s="3"/>
      <c r="C340" s="42" t="s">
        <v>158</v>
      </c>
      <c r="D340" s="195" t="str">
        <f t="shared" si="24"/>
        <v/>
      </c>
      <c r="E340" s="195"/>
      <c r="F340" s="195"/>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K340">
        <f t="shared" si="25"/>
        <v>0</v>
      </c>
    </row>
    <row r="341" spans="1:37" ht="15" customHeight="1">
      <c r="A341" s="47"/>
      <c r="B341" s="3"/>
      <c r="C341" s="42" t="s">
        <v>159</v>
      </c>
      <c r="D341" s="195" t="str">
        <f t="shared" si="24"/>
        <v/>
      </c>
      <c r="E341" s="195"/>
      <c r="F341" s="195"/>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K341">
        <f t="shared" si="25"/>
        <v>0</v>
      </c>
    </row>
    <row r="342" spans="1:37" ht="15" customHeight="1">
      <c r="A342" s="47"/>
      <c r="B342" s="3"/>
      <c r="C342" s="42" t="s">
        <v>160</v>
      </c>
      <c r="D342" s="195" t="str">
        <f t="shared" si="24"/>
        <v/>
      </c>
      <c r="E342" s="195"/>
      <c r="F342" s="195"/>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K342">
        <f t="shared" si="25"/>
        <v>0</v>
      </c>
    </row>
    <row r="343" spans="1:37" ht="15" customHeight="1">
      <c r="A343" s="47"/>
      <c r="B343" s="3"/>
      <c r="C343" s="42" t="s">
        <v>161</v>
      </c>
      <c r="D343" s="195" t="str">
        <f t="shared" si="24"/>
        <v/>
      </c>
      <c r="E343" s="195"/>
      <c r="F343" s="195"/>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K343">
        <f t="shared" si="25"/>
        <v>0</v>
      </c>
    </row>
    <row r="344" spans="1:37" ht="15" customHeight="1">
      <c r="A344" s="47"/>
      <c r="B344" s="3"/>
      <c r="C344" s="42" t="s">
        <v>162</v>
      </c>
      <c r="D344" s="195" t="str">
        <f t="shared" si="24"/>
        <v/>
      </c>
      <c r="E344" s="195"/>
      <c r="F344" s="195"/>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K344">
        <f t="shared" si="25"/>
        <v>0</v>
      </c>
    </row>
    <row r="345" spans="1:37" ht="15" customHeight="1">
      <c r="A345" s="47"/>
      <c r="B345" s="3"/>
      <c r="C345" s="42" t="s">
        <v>163</v>
      </c>
      <c r="D345" s="195" t="str">
        <f t="shared" si="24"/>
        <v/>
      </c>
      <c r="E345" s="195"/>
      <c r="F345" s="195"/>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K345">
        <f t="shared" si="25"/>
        <v>0</v>
      </c>
    </row>
    <row r="346" spans="1:37" ht="15" customHeight="1">
      <c r="A346" s="47"/>
      <c r="B346" s="3"/>
      <c r="C346" s="42" t="s">
        <v>164</v>
      </c>
      <c r="D346" s="195" t="str">
        <f t="shared" si="24"/>
        <v/>
      </c>
      <c r="E346" s="195"/>
      <c r="F346" s="195"/>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K346">
        <f t="shared" si="25"/>
        <v>0</v>
      </c>
    </row>
    <row r="347" spans="1:37" ht="15" customHeight="1">
      <c r="A347" s="47"/>
      <c r="B347" s="3"/>
      <c r="C347" s="42" t="s">
        <v>165</v>
      </c>
      <c r="D347" s="195" t="str">
        <f t="shared" ref="D347:D410" si="26">IF(D143="","",D143)</f>
        <v/>
      </c>
      <c r="E347" s="195"/>
      <c r="F347" s="195"/>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K347">
        <f t="shared" ref="AK347:AK410" si="27">IF(AND(M347="X",COUNTA(G347:L347)&gt;0),1,0)+IF(AND(X347="X",COUNTA(N347:W347)&gt;0),1,0)+IF(AND(AD347="X",COUNTA(Y347:AC347)&gt;0),1,0)</f>
        <v>0</v>
      </c>
    </row>
    <row r="348" spans="1:37" ht="15" customHeight="1">
      <c r="A348" s="47"/>
      <c r="B348" s="3"/>
      <c r="C348" s="42" t="s">
        <v>166</v>
      </c>
      <c r="D348" s="195" t="str">
        <f t="shared" si="26"/>
        <v/>
      </c>
      <c r="E348" s="195"/>
      <c r="F348" s="195"/>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K348">
        <f t="shared" si="27"/>
        <v>0</v>
      </c>
    </row>
    <row r="349" spans="1:37" ht="15" customHeight="1">
      <c r="A349" s="47"/>
      <c r="B349" s="3"/>
      <c r="C349" s="42" t="s">
        <v>167</v>
      </c>
      <c r="D349" s="195" t="str">
        <f t="shared" si="26"/>
        <v/>
      </c>
      <c r="E349" s="195"/>
      <c r="F349" s="195"/>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K349">
        <f t="shared" si="27"/>
        <v>0</v>
      </c>
    </row>
    <row r="350" spans="1:37" ht="15" customHeight="1">
      <c r="A350" s="47"/>
      <c r="B350" s="3"/>
      <c r="C350" s="42" t="s">
        <v>168</v>
      </c>
      <c r="D350" s="195" t="str">
        <f t="shared" si="26"/>
        <v/>
      </c>
      <c r="E350" s="195"/>
      <c r="F350" s="195"/>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K350">
        <f t="shared" si="27"/>
        <v>0</v>
      </c>
    </row>
    <row r="351" spans="1:37" ht="15" customHeight="1">
      <c r="A351" s="47"/>
      <c r="B351" s="3"/>
      <c r="C351" s="42" t="s">
        <v>169</v>
      </c>
      <c r="D351" s="195" t="str">
        <f t="shared" si="26"/>
        <v/>
      </c>
      <c r="E351" s="195"/>
      <c r="F351" s="195"/>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K351">
        <f t="shared" si="27"/>
        <v>0</v>
      </c>
    </row>
    <row r="352" spans="1:37" ht="15" customHeight="1">
      <c r="A352" s="47"/>
      <c r="B352" s="3"/>
      <c r="C352" s="112" t="s">
        <v>425</v>
      </c>
      <c r="D352" s="195" t="str">
        <f t="shared" si="26"/>
        <v/>
      </c>
      <c r="E352" s="195"/>
      <c r="F352" s="195"/>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K352">
        <f t="shared" si="27"/>
        <v>0</v>
      </c>
    </row>
    <row r="353" spans="1:37" ht="15" customHeight="1">
      <c r="A353" s="47"/>
      <c r="B353" s="3"/>
      <c r="C353" s="112" t="s">
        <v>426</v>
      </c>
      <c r="D353" s="195" t="str">
        <f t="shared" si="26"/>
        <v/>
      </c>
      <c r="E353" s="195"/>
      <c r="F353" s="195"/>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K353">
        <f t="shared" si="27"/>
        <v>0</v>
      </c>
    </row>
    <row r="354" spans="1:37" ht="15" customHeight="1">
      <c r="A354" s="47"/>
      <c r="B354" s="3"/>
      <c r="C354" s="112" t="s">
        <v>427</v>
      </c>
      <c r="D354" s="195" t="str">
        <f t="shared" si="26"/>
        <v/>
      </c>
      <c r="E354" s="195"/>
      <c r="F354" s="195"/>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K354">
        <f t="shared" si="27"/>
        <v>0</v>
      </c>
    </row>
    <row r="355" spans="1:37" ht="15" customHeight="1">
      <c r="A355" s="47"/>
      <c r="B355" s="3"/>
      <c r="C355" s="112" t="s">
        <v>428</v>
      </c>
      <c r="D355" s="195" t="str">
        <f t="shared" si="26"/>
        <v/>
      </c>
      <c r="E355" s="195"/>
      <c r="F355" s="195"/>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K355">
        <f t="shared" si="27"/>
        <v>0</v>
      </c>
    </row>
    <row r="356" spans="1:37" ht="15" customHeight="1">
      <c r="A356" s="47"/>
      <c r="B356" s="3"/>
      <c r="C356" s="112" t="s">
        <v>429</v>
      </c>
      <c r="D356" s="195" t="str">
        <f t="shared" si="26"/>
        <v/>
      </c>
      <c r="E356" s="195"/>
      <c r="F356" s="195"/>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K356">
        <f t="shared" si="27"/>
        <v>0</v>
      </c>
    </row>
    <row r="357" spans="1:37" ht="15" customHeight="1">
      <c r="A357" s="47"/>
      <c r="B357" s="3"/>
      <c r="C357" s="112" t="s">
        <v>430</v>
      </c>
      <c r="D357" s="195" t="str">
        <f t="shared" si="26"/>
        <v/>
      </c>
      <c r="E357" s="195"/>
      <c r="F357" s="195"/>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K357">
        <f t="shared" si="27"/>
        <v>0</v>
      </c>
    </row>
    <row r="358" spans="1:37" ht="15" customHeight="1">
      <c r="A358" s="47"/>
      <c r="B358" s="3"/>
      <c r="C358" s="112" t="s">
        <v>431</v>
      </c>
      <c r="D358" s="195" t="str">
        <f t="shared" si="26"/>
        <v/>
      </c>
      <c r="E358" s="195"/>
      <c r="F358" s="195"/>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K358">
        <f t="shared" si="27"/>
        <v>0</v>
      </c>
    </row>
    <row r="359" spans="1:37" ht="15" customHeight="1">
      <c r="A359" s="47"/>
      <c r="B359" s="3"/>
      <c r="C359" s="112" t="s">
        <v>432</v>
      </c>
      <c r="D359" s="195" t="str">
        <f t="shared" si="26"/>
        <v/>
      </c>
      <c r="E359" s="195"/>
      <c r="F359" s="195"/>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K359">
        <f t="shared" si="27"/>
        <v>0</v>
      </c>
    </row>
    <row r="360" spans="1:37" ht="15" customHeight="1">
      <c r="A360" s="47"/>
      <c r="B360" s="3"/>
      <c r="C360" s="112" t="s">
        <v>433</v>
      </c>
      <c r="D360" s="195" t="str">
        <f t="shared" si="26"/>
        <v/>
      </c>
      <c r="E360" s="195"/>
      <c r="F360" s="195"/>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K360">
        <f t="shared" si="27"/>
        <v>0</v>
      </c>
    </row>
    <row r="361" spans="1:37" ht="15" customHeight="1">
      <c r="A361" s="47"/>
      <c r="B361" s="3"/>
      <c r="C361" s="112" t="s">
        <v>434</v>
      </c>
      <c r="D361" s="195" t="str">
        <f t="shared" si="26"/>
        <v/>
      </c>
      <c r="E361" s="195"/>
      <c r="F361" s="195"/>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K361">
        <f t="shared" si="27"/>
        <v>0</v>
      </c>
    </row>
    <row r="362" spans="1:37" ht="15" customHeight="1">
      <c r="A362" s="47"/>
      <c r="B362" s="3"/>
      <c r="C362" s="112" t="s">
        <v>435</v>
      </c>
      <c r="D362" s="195" t="str">
        <f t="shared" si="26"/>
        <v/>
      </c>
      <c r="E362" s="195"/>
      <c r="F362" s="195"/>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K362">
        <f t="shared" si="27"/>
        <v>0</v>
      </c>
    </row>
    <row r="363" spans="1:37" ht="15" customHeight="1">
      <c r="A363" s="47"/>
      <c r="B363" s="3"/>
      <c r="C363" s="112" t="s">
        <v>436</v>
      </c>
      <c r="D363" s="195" t="str">
        <f t="shared" si="26"/>
        <v/>
      </c>
      <c r="E363" s="195"/>
      <c r="F363" s="195"/>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K363">
        <f t="shared" si="27"/>
        <v>0</v>
      </c>
    </row>
    <row r="364" spans="1:37" ht="15" customHeight="1">
      <c r="A364" s="47"/>
      <c r="B364" s="3"/>
      <c r="C364" s="112" t="s">
        <v>437</v>
      </c>
      <c r="D364" s="195" t="str">
        <f t="shared" si="26"/>
        <v/>
      </c>
      <c r="E364" s="195"/>
      <c r="F364" s="195"/>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K364">
        <f t="shared" si="27"/>
        <v>0</v>
      </c>
    </row>
    <row r="365" spans="1:37" ht="15" customHeight="1">
      <c r="A365" s="47"/>
      <c r="B365" s="3"/>
      <c r="C365" s="112" t="s">
        <v>438</v>
      </c>
      <c r="D365" s="195" t="str">
        <f t="shared" si="26"/>
        <v/>
      </c>
      <c r="E365" s="195"/>
      <c r="F365" s="195"/>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K365">
        <f t="shared" si="27"/>
        <v>0</v>
      </c>
    </row>
    <row r="366" spans="1:37" ht="15" customHeight="1">
      <c r="A366" s="47"/>
      <c r="B366" s="3"/>
      <c r="C366" s="112" t="s">
        <v>439</v>
      </c>
      <c r="D366" s="195" t="str">
        <f t="shared" si="26"/>
        <v/>
      </c>
      <c r="E366" s="195"/>
      <c r="F366" s="195"/>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K366">
        <f t="shared" si="27"/>
        <v>0</v>
      </c>
    </row>
    <row r="367" spans="1:37" ht="15" customHeight="1">
      <c r="A367" s="47"/>
      <c r="B367" s="3"/>
      <c r="C367" s="112" t="s">
        <v>440</v>
      </c>
      <c r="D367" s="195" t="str">
        <f t="shared" si="26"/>
        <v/>
      </c>
      <c r="E367" s="195"/>
      <c r="F367" s="195"/>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K367">
        <f t="shared" si="27"/>
        <v>0</v>
      </c>
    </row>
    <row r="368" spans="1:37" ht="15" customHeight="1">
      <c r="A368" s="47"/>
      <c r="B368" s="3"/>
      <c r="C368" s="113" t="s">
        <v>441</v>
      </c>
      <c r="D368" s="195" t="str">
        <f t="shared" si="26"/>
        <v/>
      </c>
      <c r="E368" s="195"/>
      <c r="F368" s="195"/>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K368">
        <f t="shared" si="27"/>
        <v>0</v>
      </c>
    </row>
    <row r="369" spans="1:37" ht="15" customHeight="1">
      <c r="A369" s="47"/>
      <c r="B369" s="3"/>
      <c r="C369" s="112" t="s">
        <v>442</v>
      </c>
      <c r="D369" s="195" t="str">
        <f t="shared" si="26"/>
        <v/>
      </c>
      <c r="E369" s="195"/>
      <c r="F369" s="195"/>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K369">
        <f t="shared" si="27"/>
        <v>0</v>
      </c>
    </row>
    <row r="370" spans="1:37" ht="15" customHeight="1">
      <c r="A370" s="47"/>
      <c r="B370" s="3"/>
      <c r="C370" s="112" t="s">
        <v>443</v>
      </c>
      <c r="D370" s="195" t="str">
        <f t="shared" si="26"/>
        <v/>
      </c>
      <c r="E370" s="195"/>
      <c r="F370" s="195"/>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K370">
        <f t="shared" si="27"/>
        <v>0</v>
      </c>
    </row>
    <row r="371" spans="1:37" ht="15" customHeight="1">
      <c r="A371" s="47"/>
      <c r="B371" s="3"/>
      <c r="C371" s="112" t="s">
        <v>444</v>
      </c>
      <c r="D371" s="195" t="str">
        <f t="shared" si="26"/>
        <v/>
      </c>
      <c r="E371" s="195"/>
      <c r="F371" s="195"/>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K371">
        <f t="shared" si="27"/>
        <v>0</v>
      </c>
    </row>
    <row r="372" spans="1:37" ht="15" customHeight="1">
      <c r="A372" s="47"/>
      <c r="B372" s="3"/>
      <c r="C372" s="112" t="s">
        <v>445</v>
      </c>
      <c r="D372" s="195" t="str">
        <f t="shared" si="26"/>
        <v/>
      </c>
      <c r="E372" s="195"/>
      <c r="F372" s="195"/>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K372">
        <f t="shared" si="27"/>
        <v>0</v>
      </c>
    </row>
    <row r="373" spans="1:37" ht="15" customHeight="1">
      <c r="A373" s="47"/>
      <c r="B373" s="3"/>
      <c r="C373" s="112" t="s">
        <v>446</v>
      </c>
      <c r="D373" s="195" t="str">
        <f t="shared" si="26"/>
        <v/>
      </c>
      <c r="E373" s="195"/>
      <c r="F373" s="195"/>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K373">
        <f t="shared" si="27"/>
        <v>0</v>
      </c>
    </row>
    <row r="374" spans="1:37" ht="15" customHeight="1">
      <c r="A374" s="47"/>
      <c r="B374" s="3"/>
      <c r="C374" s="112" t="s">
        <v>447</v>
      </c>
      <c r="D374" s="195" t="str">
        <f t="shared" si="26"/>
        <v/>
      </c>
      <c r="E374" s="195"/>
      <c r="F374" s="195"/>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K374">
        <f t="shared" si="27"/>
        <v>0</v>
      </c>
    </row>
    <row r="375" spans="1:37" ht="15" customHeight="1">
      <c r="A375" s="47"/>
      <c r="B375" s="3"/>
      <c r="C375" s="112" t="s">
        <v>448</v>
      </c>
      <c r="D375" s="195" t="str">
        <f t="shared" si="26"/>
        <v/>
      </c>
      <c r="E375" s="195"/>
      <c r="F375" s="195"/>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K375">
        <f t="shared" si="27"/>
        <v>0</v>
      </c>
    </row>
    <row r="376" spans="1:37" ht="15" customHeight="1">
      <c r="A376" s="47"/>
      <c r="B376" s="3"/>
      <c r="C376" s="112" t="s">
        <v>449</v>
      </c>
      <c r="D376" s="195" t="str">
        <f t="shared" si="26"/>
        <v/>
      </c>
      <c r="E376" s="195"/>
      <c r="F376" s="195"/>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K376">
        <f t="shared" si="27"/>
        <v>0</v>
      </c>
    </row>
    <row r="377" spans="1:37" ht="15" customHeight="1">
      <c r="A377" s="47"/>
      <c r="B377" s="3"/>
      <c r="C377" s="112" t="s">
        <v>450</v>
      </c>
      <c r="D377" s="195" t="str">
        <f t="shared" si="26"/>
        <v/>
      </c>
      <c r="E377" s="195"/>
      <c r="F377" s="195"/>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K377">
        <f t="shared" si="27"/>
        <v>0</v>
      </c>
    </row>
    <row r="378" spans="1:37" ht="15" customHeight="1">
      <c r="A378" s="47"/>
      <c r="B378" s="3"/>
      <c r="C378" s="112" t="s">
        <v>451</v>
      </c>
      <c r="D378" s="195" t="str">
        <f t="shared" si="26"/>
        <v/>
      </c>
      <c r="E378" s="195"/>
      <c r="F378" s="195"/>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K378">
        <f t="shared" si="27"/>
        <v>0</v>
      </c>
    </row>
    <row r="379" spans="1:37" ht="15" customHeight="1">
      <c r="A379" s="47"/>
      <c r="B379" s="3"/>
      <c r="C379" s="112" t="s">
        <v>452</v>
      </c>
      <c r="D379" s="195" t="str">
        <f t="shared" si="26"/>
        <v/>
      </c>
      <c r="E379" s="195"/>
      <c r="F379" s="195"/>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K379">
        <f t="shared" si="27"/>
        <v>0</v>
      </c>
    </row>
    <row r="380" spans="1:37" ht="15" customHeight="1">
      <c r="A380" s="47"/>
      <c r="B380" s="3"/>
      <c r="C380" s="112" t="s">
        <v>134</v>
      </c>
      <c r="D380" s="195" t="str">
        <f t="shared" si="26"/>
        <v/>
      </c>
      <c r="E380" s="195"/>
      <c r="F380" s="195"/>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K380">
        <f t="shared" si="27"/>
        <v>0</v>
      </c>
    </row>
    <row r="381" spans="1:37" ht="15" customHeight="1">
      <c r="A381" s="47"/>
      <c r="B381" s="3"/>
      <c r="C381" s="114" t="s">
        <v>453</v>
      </c>
      <c r="D381" s="195" t="str">
        <f t="shared" si="26"/>
        <v/>
      </c>
      <c r="E381" s="195"/>
      <c r="F381" s="195"/>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K381">
        <f t="shared" si="27"/>
        <v>0</v>
      </c>
    </row>
    <row r="382" spans="1:37" ht="15" customHeight="1">
      <c r="A382" s="47"/>
      <c r="B382" s="3"/>
      <c r="C382" s="114" t="s">
        <v>454</v>
      </c>
      <c r="D382" s="195" t="str">
        <f t="shared" si="26"/>
        <v/>
      </c>
      <c r="E382" s="195"/>
      <c r="F382" s="195"/>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K382">
        <f t="shared" si="27"/>
        <v>0</v>
      </c>
    </row>
    <row r="383" spans="1:37" ht="15" customHeight="1">
      <c r="A383" s="47"/>
      <c r="B383" s="3"/>
      <c r="C383" s="114" t="s">
        <v>455</v>
      </c>
      <c r="D383" s="195" t="str">
        <f t="shared" si="26"/>
        <v/>
      </c>
      <c r="E383" s="195"/>
      <c r="F383" s="195"/>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K383">
        <f t="shared" si="27"/>
        <v>0</v>
      </c>
    </row>
    <row r="384" spans="1:37" ht="15" customHeight="1">
      <c r="A384" s="47"/>
      <c r="B384" s="3"/>
      <c r="C384" s="114" t="s">
        <v>456</v>
      </c>
      <c r="D384" s="195" t="str">
        <f t="shared" si="26"/>
        <v/>
      </c>
      <c r="E384" s="195"/>
      <c r="F384" s="195"/>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K384">
        <f t="shared" si="27"/>
        <v>0</v>
      </c>
    </row>
    <row r="385" spans="1:37" ht="15" customHeight="1">
      <c r="A385" s="47"/>
      <c r="B385" s="3"/>
      <c r="C385" s="114" t="s">
        <v>457</v>
      </c>
      <c r="D385" s="195" t="str">
        <f t="shared" si="26"/>
        <v/>
      </c>
      <c r="E385" s="195"/>
      <c r="F385" s="195"/>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K385">
        <f t="shared" si="27"/>
        <v>0</v>
      </c>
    </row>
    <row r="386" spans="1:37" ht="15" customHeight="1">
      <c r="A386" s="47"/>
      <c r="B386" s="3"/>
      <c r="C386" s="114" t="s">
        <v>458</v>
      </c>
      <c r="D386" s="195" t="str">
        <f t="shared" si="26"/>
        <v/>
      </c>
      <c r="E386" s="195"/>
      <c r="F386" s="195"/>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K386">
        <f t="shared" si="27"/>
        <v>0</v>
      </c>
    </row>
    <row r="387" spans="1:37" ht="15" customHeight="1">
      <c r="A387" s="47"/>
      <c r="B387" s="3"/>
      <c r="C387" s="114" t="s">
        <v>459</v>
      </c>
      <c r="D387" s="195" t="str">
        <f t="shared" si="26"/>
        <v/>
      </c>
      <c r="E387" s="195"/>
      <c r="F387" s="195"/>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K387">
        <f t="shared" si="27"/>
        <v>0</v>
      </c>
    </row>
    <row r="388" spans="1:37" ht="15" customHeight="1">
      <c r="A388" s="47"/>
      <c r="B388" s="3"/>
      <c r="C388" s="114" t="s">
        <v>460</v>
      </c>
      <c r="D388" s="195" t="str">
        <f t="shared" si="26"/>
        <v/>
      </c>
      <c r="E388" s="195"/>
      <c r="F388" s="195"/>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K388">
        <f t="shared" si="27"/>
        <v>0</v>
      </c>
    </row>
    <row r="389" spans="1:37" ht="15" customHeight="1">
      <c r="A389" s="47"/>
      <c r="B389" s="3"/>
      <c r="C389" s="114" t="s">
        <v>461</v>
      </c>
      <c r="D389" s="195" t="str">
        <f t="shared" si="26"/>
        <v/>
      </c>
      <c r="E389" s="195"/>
      <c r="F389" s="195"/>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K389">
        <f t="shared" si="27"/>
        <v>0</v>
      </c>
    </row>
    <row r="390" spans="1:37" ht="15" customHeight="1">
      <c r="A390" s="47"/>
      <c r="B390" s="3"/>
      <c r="C390" s="114" t="s">
        <v>462</v>
      </c>
      <c r="D390" s="195" t="str">
        <f t="shared" si="26"/>
        <v/>
      </c>
      <c r="E390" s="195"/>
      <c r="F390" s="195"/>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K390">
        <f t="shared" si="27"/>
        <v>0</v>
      </c>
    </row>
    <row r="391" spans="1:37" ht="15" customHeight="1">
      <c r="A391" s="47"/>
      <c r="B391" s="3"/>
      <c r="C391" s="114" t="s">
        <v>463</v>
      </c>
      <c r="D391" s="195" t="str">
        <f t="shared" si="26"/>
        <v/>
      </c>
      <c r="E391" s="195"/>
      <c r="F391" s="195"/>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K391">
        <f t="shared" si="27"/>
        <v>0</v>
      </c>
    </row>
    <row r="392" spans="1:37" ht="15" customHeight="1">
      <c r="A392" s="47"/>
      <c r="B392" s="3"/>
      <c r="C392" s="114" t="s">
        <v>464</v>
      </c>
      <c r="D392" s="195" t="str">
        <f t="shared" si="26"/>
        <v/>
      </c>
      <c r="E392" s="195"/>
      <c r="F392" s="195"/>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K392">
        <f t="shared" si="27"/>
        <v>0</v>
      </c>
    </row>
    <row r="393" spans="1:37" ht="15" customHeight="1">
      <c r="A393" s="47"/>
      <c r="B393" s="3"/>
      <c r="C393" s="114" t="s">
        <v>465</v>
      </c>
      <c r="D393" s="195" t="str">
        <f t="shared" si="26"/>
        <v/>
      </c>
      <c r="E393" s="195"/>
      <c r="F393" s="195"/>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K393">
        <f t="shared" si="27"/>
        <v>0</v>
      </c>
    </row>
    <row r="394" spans="1:37" ht="15" customHeight="1">
      <c r="A394" s="47"/>
      <c r="B394" s="3"/>
      <c r="C394" s="114" t="s">
        <v>466</v>
      </c>
      <c r="D394" s="195" t="str">
        <f t="shared" si="26"/>
        <v/>
      </c>
      <c r="E394" s="195"/>
      <c r="F394" s="195"/>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K394">
        <f t="shared" si="27"/>
        <v>0</v>
      </c>
    </row>
    <row r="395" spans="1:37" ht="15" customHeight="1">
      <c r="A395" s="47"/>
      <c r="B395" s="3"/>
      <c r="C395" s="114" t="s">
        <v>467</v>
      </c>
      <c r="D395" s="195" t="str">
        <f t="shared" si="26"/>
        <v/>
      </c>
      <c r="E395" s="195"/>
      <c r="F395" s="195"/>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K395">
        <f t="shared" si="27"/>
        <v>0</v>
      </c>
    </row>
    <row r="396" spans="1:37" ht="15" customHeight="1">
      <c r="A396" s="47"/>
      <c r="B396" s="3"/>
      <c r="C396" s="114" t="s">
        <v>468</v>
      </c>
      <c r="D396" s="195" t="str">
        <f t="shared" si="26"/>
        <v/>
      </c>
      <c r="E396" s="195"/>
      <c r="F396" s="195"/>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K396">
        <f t="shared" si="27"/>
        <v>0</v>
      </c>
    </row>
    <row r="397" spans="1:37" ht="15" customHeight="1">
      <c r="A397" s="47"/>
      <c r="B397" s="3"/>
      <c r="C397" s="114" t="s">
        <v>469</v>
      </c>
      <c r="D397" s="195" t="str">
        <f t="shared" si="26"/>
        <v/>
      </c>
      <c r="E397" s="195"/>
      <c r="F397" s="195"/>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K397">
        <f t="shared" si="27"/>
        <v>0</v>
      </c>
    </row>
    <row r="398" spans="1:37" ht="15" customHeight="1">
      <c r="A398" s="47"/>
      <c r="B398" s="3"/>
      <c r="C398" s="114" t="s">
        <v>470</v>
      </c>
      <c r="D398" s="195" t="str">
        <f t="shared" si="26"/>
        <v/>
      </c>
      <c r="E398" s="195"/>
      <c r="F398" s="195"/>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K398">
        <f t="shared" si="27"/>
        <v>0</v>
      </c>
    </row>
    <row r="399" spans="1:37" ht="15" customHeight="1">
      <c r="A399" s="47"/>
      <c r="B399" s="3"/>
      <c r="C399" s="114" t="s">
        <v>471</v>
      </c>
      <c r="D399" s="195" t="str">
        <f t="shared" si="26"/>
        <v/>
      </c>
      <c r="E399" s="195"/>
      <c r="F399" s="195"/>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K399">
        <f t="shared" si="27"/>
        <v>0</v>
      </c>
    </row>
    <row r="400" spans="1:37" ht="15" customHeight="1">
      <c r="A400" s="47"/>
      <c r="B400" s="3"/>
      <c r="C400" s="114" t="s">
        <v>472</v>
      </c>
      <c r="D400" s="195" t="str">
        <f t="shared" si="26"/>
        <v/>
      </c>
      <c r="E400" s="195"/>
      <c r="F400" s="195"/>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K400">
        <f t="shared" si="27"/>
        <v>0</v>
      </c>
    </row>
    <row r="401" spans="1:37" ht="15" customHeight="1">
      <c r="A401" s="47"/>
      <c r="B401" s="3"/>
      <c r="C401" s="114" t="s">
        <v>473</v>
      </c>
      <c r="D401" s="195" t="str">
        <f t="shared" si="26"/>
        <v/>
      </c>
      <c r="E401" s="195"/>
      <c r="F401" s="195"/>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K401">
        <f t="shared" si="27"/>
        <v>0</v>
      </c>
    </row>
    <row r="402" spans="1:37" ht="15" customHeight="1">
      <c r="A402" s="47"/>
      <c r="B402" s="3"/>
      <c r="C402" s="114" t="s">
        <v>474</v>
      </c>
      <c r="D402" s="195" t="str">
        <f t="shared" si="26"/>
        <v/>
      </c>
      <c r="E402" s="195"/>
      <c r="F402" s="195"/>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K402">
        <f t="shared" si="27"/>
        <v>0</v>
      </c>
    </row>
    <row r="403" spans="1:37" ht="15" customHeight="1">
      <c r="A403" s="47"/>
      <c r="B403" s="3"/>
      <c r="C403" s="114" t="s">
        <v>475</v>
      </c>
      <c r="D403" s="195" t="str">
        <f t="shared" si="26"/>
        <v/>
      </c>
      <c r="E403" s="195"/>
      <c r="F403" s="195"/>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K403">
        <f t="shared" si="27"/>
        <v>0</v>
      </c>
    </row>
    <row r="404" spans="1:37" ht="15" customHeight="1">
      <c r="A404" s="47"/>
      <c r="B404" s="3"/>
      <c r="C404" s="114" t="s">
        <v>476</v>
      </c>
      <c r="D404" s="195" t="str">
        <f t="shared" si="26"/>
        <v/>
      </c>
      <c r="E404" s="195"/>
      <c r="F404" s="195"/>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K404">
        <f t="shared" si="27"/>
        <v>0</v>
      </c>
    </row>
    <row r="405" spans="1:37" ht="15" customHeight="1">
      <c r="A405" s="47"/>
      <c r="B405" s="3"/>
      <c r="C405" s="114" t="s">
        <v>477</v>
      </c>
      <c r="D405" s="195" t="str">
        <f t="shared" si="26"/>
        <v/>
      </c>
      <c r="E405" s="195"/>
      <c r="F405" s="195"/>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K405">
        <f t="shared" si="27"/>
        <v>0</v>
      </c>
    </row>
    <row r="406" spans="1:37" ht="15" customHeight="1">
      <c r="A406" s="47"/>
      <c r="B406" s="3"/>
      <c r="C406" s="114" t="s">
        <v>478</v>
      </c>
      <c r="D406" s="195" t="str">
        <f t="shared" si="26"/>
        <v/>
      </c>
      <c r="E406" s="195"/>
      <c r="F406" s="195"/>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K406">
        <f t="shared" si="27"/>
        <v>0</v>
      </c>
    </row>
    <row r="407" spans="1:37" ht="15" customHeight="1">
      <c r="A407" s="47"/>
      <c r="B407" s="3"/>
      <c r="C407" s="114" t="s">
        <v>479</v>
      </c>
      <c r="D407" s="195" t="str">
        <f t="shared" si="26"/>
        <v/>
      </c>
      <c r="E407" s="195"/>
      <c r="F407" s="195"/>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K407">
        <f t="shared" si="27"/>
        <v>0</v>
      </c>
    </row>
    <row r="408" spans="1:37" ht="15" customHeight="1">
      <c r="A408" s="47"/>
      <c r="B408" s="3"/>
      <c r="C408" s="114" t="s">
        <v>480</v>
      </c>
      <c r="D408" s="195" t="str">
        <f t="shared" si="26"/>
        <v/>
      </c>
      <c r="E408" s="195"/>
      <c r="F408" s="195"/>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K408">
        <f t="shared" si="27"/>
        <v>0</v>
      </c>
    </row>
    <row r="409" spans="1:37" ht="15" customHeight="1">
      <c r="A409" s="47"/>
      <c r="B409" s="3"/>
      <c r="C409" s="114" t="s">
        <v>481</v>
      </c>
      <c r="D409" s="195" t="str">
        <f t="shared" si="26"/>
        <v/>
      </c>
      <c r="E409" s="195"/>
      <c r="F409" s="195"/>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K409">
        <f t="shared" si="27"/>
        <v>0</v>
      </c>
    </row>
    <row r="410" spans="1:37" ht="15" customHeight="1">
      <c r="A410" s="47"/>
      <c r="B410" s="3"/>
      <c r="C410" s="114" t="s">
        <v>482</v>
      </c>
      <c r="D410" s="195" t="str">
        <f t="shared" si="26"/>
        <v/>
      </c>
      <c r="E410" s="195"/>
      <c r="F410" s="195"/>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K410">
        <f t="shared" si="27"/>
        <v>0</v>
      </c>
    </row>
    <row r="411" spans="1:37" ht="15" customHeight="1">
      <c r="A411" s="47"/>
      <c r="B411" s="3"/>
      <c r="C411" s="114" t="s">
        <v>483</v>
      </c>
      <c r="D411" s="195" t="str">
        <f t="shared" ref="D411:D474" si="28">IF(D207="","",D207)</f>
        <v/>
      </c>
      <c r="E411" s="195"/>
      <c r="F411" s="195"/>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K411">
        <f t="shared" ref="AK411:AK474" si="29">IF(AND(M411="X",COUNTA(G411:L411)&gt;0),1,0)+IF(AND(X411="X",COUNTA(N411:W411)&gt;0),1,0)+IF(AND(AD411="X",COUNTA(Y411:AC411)&gt;0),1,0)</f>
        <v>0</v>
      </c>
    </row>
    <row r="412" spans="1:37" ht="15" customHeight="1">
      <c r="A412" s="47"/>
      <c r="B412" s="3"/>
      <c r="C412" s="114" t="s">
        <v>484</v>
      </c>
      <c r="D412" s="195" t="str">
        <f t="shared" si="28"/>
        <v/>
      </c>
      <c r="E412" s="195"/>
      <c r="F412" s="195"/>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K412">
        <f t="shared" si="29"/>
        <v>0</v>
      </c>
    </row>
    <row r="413" spans="1:37" ht="15" customHeight="1">
      <c r="A413" s="47"/>
      <c r="B413" s="3"/>
      <c r="C413" s="114" t="s">
        <v>485</v>
      </c>
      <c r="D413" s="195" t="str">
        <f t="shared" si="28"/>
        <v/>
      </c>
      <c r="E413" s="195"/>
      <c r="F413" s="195"/>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K413">
        <f t="shared" si="29"/>
        <v>0</v>
      </c>
    </row>
    <row r="414" spans="1:37" ht="15" customHeight="1">
      <c r="A414" s="47"/>
      <c r="B414" s="3"/>
      <c r="C414" s="114" t="s">
        <v>486</v>
      </c>
      <c r="D414" s="195" t="str">
        <f t="shared" si="28"/>
        <v/>
      </c>
      <c r="E414" s="195"/>
      <c r="F414" s="195"/>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K414">
        <f t="shared" si="29"/>
        <v>0</v>
      </c>
    </row>
    <row r="415" spans="1:37" ht="15" customHeight="1">
      <c r="A415" s="47"/>
      <c r="B415" s="3"/>
      <c r="C415" s="114" t="s">
        <v>487</v>
      </c>
      <c r="D415" s="195" t="str">
        <f t="shared" si="28"/>
        <v/>
      </c>
      <c r="E415" s="195"/>
      <c r="F415" s="195"/>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K415">
        <f t="shared" si="29"/>
        <v>0</v>
      </c>
    </row>
    <row r="416" spans="1:37" ht="15" customHeight="1">
      <c r="A416" s="47"/>
      <c r="B416" s="3"/>
      <c r="C416" s="114" t="s">
        <v>488</v>
      </c>
      <c r="D416" s="195" t="str">
        <f t="shared" si="28"/>
        <v/>
      </c>
      <c r="E416" s="195"/>
      <c r="F416" s="195"/>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K416">
        <f t="shared" si="29"/>
        <v>0</v>
      </c>
    </row>
    <row r="417" spans="1:37" ht="15" customHeight="1">
      <c r="A417" s="47"/>
      <c r="B417" s="3"/>
      <c r="C417" s="114" t="s">
        <v>489</v>
      </c>
      <c r="D417" s="195" t="str">
        <f t="shared" si="28"/>
        <v/>
      </c>
      <c r="E417" s="195"/>
      <c r="F417" s="195"/>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K417">
        <f t="shared" si="29"/>
        <v>0</v>
      </c>
    </row>
    <row r="418" spans="1:37" ht="15" customHeight="1">
      <c r="A418" s="47"/>
      <c r="B418" s="3"/>
      <c r="C418" s="114" t="s">
        <v>490</v>
      </c>
      <c r="D418" s="195" t="str">
        <f t="shared" si="28"/>
        <v/>
      </c>
      <c r="E418" s="195"/>
      <c r="F418" s="195"/>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K418">
        <f t="shared" si="29"/>
        <v>0</v>
      </c>
    </row>
    <row r="419" spans="1:37" ht="15" customHeight="1">
      <c r="A419" s="47"/>
      <c r="B419" s="3"/>
      <c r="C419" s="114" t="s">
        <v>491</v>
      </c>
      <c r="D419" s="195" t="str">
        <f t="shared" si="28"/>
        <v/>
      </c>
      <c r="E419" s="195"/>
      <c r="F419" s="195"/>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K419">
        <f t="shared" si="29"/>
        <v>0</v>
      </c>
    </row>
    <row r="420" spans="1:37" ht="15" customHeight="1">
      <c r="A420" s="47"/>
      <c r="B420" s="3"/>
      <c r="C420" s="114" t="s">
        <v>492</v>
      </c>
      <c r="D420" s="195" t="str">
        <f t="shared" si="28"/>
        <v/>
      </c>
      <c r="E420" s="195"/>
      <c r="F420" s="195"/>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K420">
        <f t="shared" si="29"/>
        <v>0</v>
      </c>
    </row>
    <row r="421" spans="1:37" ht="15" customHeight="1">
      <c r="A421" s="47"/>
      <c r="B421" s="3"/>
      <c r="C421" s="114" t="s">
        <v>493</v>
      </c>
      <c r="D421" s="195" t="str">
        <f t="shared" si="28"/>
        <v/>
      </c>
      <c r="E421" s="195"/>
      <c r="F421" s="195"/>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K421">
        <f t="shared" si="29"/>
        <v>0</v>
      </c>
    </row>
    <row r="422" spans="1:37" ht="15" customHeight="1">
      <c r="A422" s="47"/>
      <c r="B422" s="3"/>
      <c r="C422" s="114" t="s">
        <v>494</v>
      </c>
      <c r="D422" s="195" t="str">
        <f t="shared" si="28"/>
        <v/>
      </c>
      <c r="E422" s="195"/>
      <c r="F422" s="195"/>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K422">
        <f t="shared" si="29"/>
        <v>0</v>
      </c>
    </row>
    <row r="423" spans="1:37" ht="15" customHeight="1">
      <c r="A423" s="47"/>
      <c r="B423" s="3"/>
      <c r="C423" s="114" t="s">
        <v>495</v>
      </c>
      <c r="D423" s="195" t="str">
        <f t="shared" si="28"/>
        <v/>
      </c>
      <c r="E423" s="195"/>
      <c r="F423" s="195"/>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K423">
        <f t="shared" si="29"/>
        <v>0</v>
      </c>
    </row>
    <row r="424" spans="1:37" ht="15" customHeight="1">
      <c r="A424" s="47"/>
      <c r="B424" s="3"/>
      <c r="C424" s="114" t="s">
        <v>496</v>
      </c>
      <c r="D424" s="195" t="str">
        <f t="shared" si="28"/>
        <v/>
      </c>
      <c r="E424" s="195"/>
      <c r="F424" s="195"/>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K424">
        <f t="shared" si="29"/>
        <v>0</v>
      </c>
    </row>
    <row r="425" spans="1:37" ht="15" customHeight="1">
      <c r="A425" s="47"/>
      <c r="B425" s="3"/>
      <c r="C425" s="114" t="s">
        <v>497</v>
      </c>
      <c r="D425" s="195" t="str">
        <f t="shared" si="28"/>
        <v/>
      </c>
      <c r="E425" s="195"/>
      <c r="F425" s="195"/>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K425">
        <f t="shared" si="29"/>
        <v>0</v>
      </c>
    </row>
    <row r="426" spans="1:37" ht="15" customHeight="1">
      <c r="A426" s="47"/>
      <c r="B426" s="3"/>
      <c r="C426" s="114" t="s">
        <v>498</v>
      </c>
      <c r="D426" s="195" t="str">
        <f t="shared" si="28"/>
        <v/>
      </c>
      <c r="E426" s="195"/>
      <c r="F426" s="195"/>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K426">
        <f t="shared" si="29"/>
        <v>0</v>
      </c>
    </row>
    <row r="427" spans="1:37" ht="15" customHeight="1">
      <c r="A427" s="47"/>
      <c r="B427" s="3"/>
      <c r="C427" s="114" t="s">
        <v>499</v>
      </c>
      <c r="D427" s="195" t="str">
        <f t="shared" si="28"/>
        <v/>
      </c>
      <c r="E427" s="195"/>
      <c r="F427" s="195"/>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K427">
        <f t="shared" si="29"/>
        <v>0</v>
      </c>
    </row>
    <row r="428" spans="1:37" ht="15" customHeight="1">
      <c r="A428" s="47"/>
      <c r="B428" s="3"/>
      <c r="C428" s="114" t="s">
        <v>500</v>
      </c>
      <c r="D428" s="195" t="str">
        <f t="shared" si="28"/>
        <v/>
      </c>
      <c r="E428" s="195"/>
      <c r="F428" s="195"/>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K428">
        <f t="shared" si="29"/>
        <v>0</v>
      </c>
    </row>
    <row r="429" spans="1:37" ht="15" customHeight="1">
      <c r="A429" s="47"/>
      <c r="B429" s="3"/>
      <c r="C429" s="114" t="s">
        <v>501</v>
      </c>
      <c r="D429" s="195" t="str">
        <f t="shared" si="28"/>
        <v/>
      </c>
      <c r="E429" s="195"/>
      <c r="F429" s="195"/>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K429">
        <f t="shared" si="29"/>
        <v>0</v>
      </c>
    </row>
    <row r="430" spans="1:37" ht="15" customHeight="1">
      <c r="A430" s="47"/>
      <c r="B430" s="3"/>
      <c r="C430" s="114" t="s">
        <v>502</v>
      </c>
      <c r="D430" s="195" t="str">
        <f t="shared" si="28"/>
        <v/>
      </c>
      <c r="E430" s="195"/>
      <c r="F430" s="195"/>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K430">
        <f t="shared" si="29"/>
        <v>0</v>
      </c>
    </row>
    <row r="431" spans="1:37" ht="15" customHeight="1">
      <c r="A431" s="47"/>
      <c r="B431" s="3"/>
      <c r="C431" s="114" t="s">
        <v>503</v>
      </c>
      <c r="D431" s="195" t="str">
        <f t="shared" si="28"/>
        <v/>
      </c>
      <c r="E431" s="195"/>
      <c r="F431" s="195"/>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K431">
        <f t="shared" si="29"/>
        <v>0</v>
      </c>
    </row>
    <row r="432" spans="1:37" ht="15" customHeight="1">
      <c r="A432" s="47"/>
      <c r="B432" s="3"/>
      <c r="C432" s="114" t="s">
        <v>504</v>
      </c>
      <c r="D432" s="195" t="str">
        <f t="shared" si="28"/>
        <v/>
      </c>
      <c r="E432" s="195"/>
      <c r="F432" s="195"/>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K432">
        <f t="shared" si="29"/>
        <v>0</v>
      </c>
    </row>
    <row r="433" spans="1:37" ht="15" customHeight="1">
      <c r="A433" s="47"/>
      <c r="B433" s="3"/>
      <c r="C433" s="114" t="s">
        <v>505</v>
      </c>
      <c r="D433" s="195" t="str">
        <f t="shared" si="28"/>
        <v/>
      </c>
      <c r="E433" s="195"/>
      <c r="F433" s="195"/>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K433">
        <f t="shared" si="29"/>
        <v>0</v>
      </c>
    </row>
    <row r="434" spans="1:37" ht="15" customHeight="1">
      <c r="A434" s="47"/>
      <c r="B434" s="3"/>
      <c r="C434" s="114" t="s">
        <v>506</v>
      </c>
      <c r="D434" s="195" t="str">
        <f t="shared" si="28"/>
        <v/>
      </c>
      <c r="E434" s="195"/>
      <c r="F434" s="195"/>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K434">
        <f t="shared" si="29"/>
        <v>0</v>
      </c>
    </row>
    <row r="435" spans="1:37" ht="15" customHeight="1">
      <c r="A435" s="47"/>
      <c r="B435" s="3"/>
      <c r="C435" s="114" t="s">
        <v>507</v>
      </c>
      <c r="D435" s="195" t="str">
        <f t="shared" si="28"/>
        <v/>
      </c>
      <c r="E435" s="195"/>
      <c r="F435" s="195"/>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K435">
        <f t="shared" si="29"/>
        <v>0</v>
      </c>
    </row>
    <row r="436" spans="1:37" ht="15" customHeight="1">
      <c r="A436" s="47"/>
      <c r="B436" s="3"/>
      <c r="C436" s="114" t="s">
        <v>508</v>
      </c>
      <c r="D436" s="195" t="str">
        <f t="shared" si="28"/>
        <v/>
      </c>
      <c r="E436" s="195"/>
      <c r="F436" s="195"/>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K436">
        <f t="shared" si="29"/>
        <v>0</v>
      </c>
    </row>
    <row r="437" spans="1:37" ht="15" customHeight="1">
      <c r="A437" s="47"/>
      <c r="B437" s="3"/>
      <c r="C437" s="114" t="s">
        <v>509</v>
      </c>
      <c r="D437" s="195" t="str">
        <f t="shared" si="28"/>
        <v/>
      </c>
      <c r="E437" s="195"/>
      <c r="F437" s="195"/>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K437">
        <f t="shared" si="29"/>
        <v>0</v>
      </c>
    </row>
    <row r="438" spans="1:37" ht="15" customHeight="1">
      <c r="A438" s="47"/>
      <c r="B438" s="3"/>
      <c r="C438" s="114" t="s">
        <v>510</v>
      </c>
      <c r="D438" s="195" t="str">
        <f t="shared" si="28"/>
        <v/>
      </c>
      <c r="E438" s="195"/>
      <c r="F438" s="195"/>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K438">
        <f t="shared" si="29"/>
        <v>0</v>
      </c>
    </row>
    <row r="439" spans="1:37" ht="15" customHeight="1">
      <c r="A439" s="47"/>
      <c r="B439" s="3"/>
      <c r="C439" s="114" t="s">
        <v>511</v>
      </c>
      <c r="D439" s="195" t="str">
        <f t="shared" si="28"/>
        <v/>
      </c>
      <c r="E439" s="195"/>
      <c r="F439" s="195"/>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K439">
        <f t="shared" si="29"/>
        <v>0</v>
      </c>
    </row>
    <row r="440" spans="1:37" ht="15" customHeight="1">
      <c r="A440" s="47"/>
      <c r="B440" s="3"/>
      <c r="C440" s="114" t="s">
        <v>512</v>
      </c>
      <c r="D440" s="195" t="str">
        <f t="shared" si="28"/>
        <v/>
      </c>
      <c r="E440" s="195"/>
      <c r="F440" s="195"/>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K440">
        <f t="shared" si="29"/>
        <v>0</v>
      </c>
    </row>
    <row r="441" spans="1:37" ht="15" customHeight="1">
      <c r="A441" s="47"/>
      <c r="B441" s="3"/>
      <c r="C441" s="114" t="s">
        <v>513</v>
      </c>
      <c r="D441" s="195" t="str">
        <f t="shared" si="28"/>
        <v/>
      </c>
      <c r="E441" s="195"/>
      <c r="F441" s="195"/>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K441">
        <f t="shared" si="29"/>
        <v>0</v>
      </c>
    </row>
    <row r="442" spans="1:37" ht="15" customHeight="1">
      <c r="A442" s="47"/>
      <c r="B442" s="3"/>
      <c r="C442" s="114" t="s">
        <v>514</v>
      </c>
      <c r="D442" s="195" t="str">
        <f t="shared" si="28"/>
        <v/>
      </c>
      <c r="E442" s="195"/>
      <c r="F442" s="195"/>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K442">
        <f t="shared" si="29"/>
        <v>0</v>
      </c>
    </row>
    <row r="443" spans="1:37" ht="15" customHeight="1">
      <c r="A443" s="47"/>
      <c r="B443" s="3"/>
      <c r="C443" s="114" t="s">
        <v>515</v>
      </c>
      <c r="D443" s="195" t="str">
        <f t="shared" si="28"/>
        <v/>
      </c>
      <c r="E443" s="195"/>
      <c r="F443" s="195"/>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K443">
        <f t="shared" si="29"/>
        <v>0</v>
      </c>
    </row>
    <row r="444" spans="1:37" ht="15" customHeight="1">
      <c r="A444" s="47"/>
      <c r="B444" s="3"/>
      <c r="C444" s="114" t="s">
        <v>516</v>
      </c>
      <c r="D444" s="195" t="str">
        <f t="shared" si="28"/>
        <v/>
      </c>
      <c r="E444" s="195"/>
      <c r="F444" s="195"/>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K444">
        <f t="shared" si="29"/>
        <v>0</v>
      </c>
    </row>
    <row r="445" spans="1:37" ht="15" customHeight="1">
      <c r="A445" s="47"/>
      <c r="B445" s="3"/>
      <c r="C445" s="114" t="s">
        <v>517</v>
      </c>
      <c r="D445" s="195" t="str">
        <f t="shared" si="28"/>
        <v/>
      </c>
      <c r="E445" s="195"/>
      <c r="F445" s="195"/>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K445">
        <f t="shared" si="29"/>
        <v>0</v>
      </c>
    </row>
    <row r="446" spans="1:37" ht="15" customHeight="1">
      <c r="A446" s="47"/>
      <c r="B446" s="3"/>
      <c r="C446" s="114" t="s">
        <v>518</v>
      </c>
      <c r="D446" s="195" t="str">
        <f t="shared" si="28"/>
        <v/>
      </c>
      <c r="E446" s="195"/>
      <c r="F446" s="195"/>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K446">
        <f t="shared" si="29"/>
        <v>0</v>
      </c>
    </row>
    <row r="447" spans="1:37" ht="15" customHeight="1">
      <c r="A447" s="47"/>
      <c r="B447" s="3"/>
      <c r="C447" s="114" t="s">
        <v>519</v>
      </c>
      <c r="D447" s="195" t="str">
        <f t="shared" si="28"/>
        <v/>
      </c>
      <c r="E447" s="195"/>
      <c r="F447" s="195"/>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K447">
        <f t="shared" si="29"/>
        <v>0</v>
      </c>
    </row>
    <row r="448" spans="1:37" ht="15" customHeight="1">
      <c r="A448" s="47"/>
      <c r="B448" s="3"/>
      <c r="C448" s="114" t="s">
        <v>520</v>
      </c>
      <c r="D448" s="195" t="str">
        <f t="shared" si="28"/>
        <v/>
      </c>
      <c r="E448" s="195"/>
      <c r="F448" s="195"/>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K448">
        <f t="shared" si="29"/>
        <v>0</v>
      </c>
    </row>
    <row r="449" spans="1:37" ht="15" customHeight="1">
      <c r="A449" s="47"/>
      <c r="B449" s="3"/>
      <c r="C449" s="114" t="s">
        <v>521</v>
      </c>
      <c r="D449" s="195" t="str">
        <f t="shared" si="28"/>
        <v/>
      </c>
      <c r="E449" s="195"/>
      <c r="F449" s="195"/>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K449">
        <f t="shared" si="29"/>
        <v>0</v>
      </c>
    </row>
    <row r="450" spans="1:37" ht="15" customHeight="1">
      <c r="A450" s="47"/>
      <c r="B450" s="3"/>
      <c r="C450" s="114" t="s">
        <v>522</v>
      </c>
      <c r="D450" s="195" t="str">
        <f t="shared" si="28"/>
        <v/>
      </c>
      <c r="E450" s="195"/>
      <c r="F450" s="195"/>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K450">
        <f t="shared" si="29"/>
        <v>0</v>
      </c>
    </row>
    <row r="451" spans="1:37" ht="15" customHeight="1">
      <c r="A451" s="47"/>
      <c r="B451" s="3"/>
      <c r="C451" s="114" t="s">
        <v>523</v>
      </c>
      <c r="D451" s="195" t="str">
        <f t="shared" si="28"/>
        <v/>
      </c>
      <c r="E451" s="195"/>
      <c r="F451" s="195"/>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K451">
        <f t="shared" si="29"/>
        <v>0</v>
      </c>
    </row>
    <row r="452" spans="1:37" ht="15" customHeight="1">
      <c r="A452" s="47"/>
      <c r="B452" s="3"/>
      <c r="C452" s="114" t="s">
        <v>524</v>
      </c>
      <c r="D452" s="195" t="str">
        <f t="shared" si="28"/>
        <v/>
      </c>
      <c r="E452" s="195"/>
      <c r="F452" s="195"/>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K452">
        <f t="shared" si="29"/>
        <v>0</v>
      </c>
    </row>
    <row r="453" spans="1:37" ht="15" customHeight="1">
      <c r="A453" s="47"/>
      <c r="B453" s="3"/>
      <c r="C453" s="114" t="s">
        <v>525</v>
      </c>
      <c r="D453" s="195" t="str">
        <f t="shared" si="28"/>
        <v/>
      </c>
      <c r="E453" s="195"/>
      <c r="F453" s="195"/>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K453">
        <f t="shared" si="29"/>
        <v>0</v>
      </c>
    </row>
    <row r="454" spans="1:37" ht="15" customHeight="1">
      <c r="A454" s="47"/>
      <c r="B454" s="3"/>
      <c r="C454" s="114" t="s">
        <v>526</v>
      </c>
      <c r="D454" s="195" t="str">
        <f t="shared" si="28"/>
        <v/>
      </c>
      <c r="E454" s="195"/>
      <c r="F454" s="195"/>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K454">
        <f t="shared" si="29"/>
        <v>0</v>
      </c>
    </row>
    <row r="455" spans="1:37" ht="15" customHeight="1">
      <c r="A455" s="47"/>
      <c r="B455" s="3"/>
      <c r="C455" s="114" t="s">
        <v>527</v>
      </c>
      <c r="D455" s="195" t="str">
        <f t="shared" si="28"/>
        <v/>
      </c>
      <c r="E455" s="195"/>
      <c r="F455" s="195"/>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K455">
        <f t="shared" si="29"/>
        <v>0</v>
      </c>
    </row>
    <row r="456" spans="1:37" ht="15" customHeight="1">
      <c r="A456" s="47"/>
      <c r="B456" s="3"/>
      <c r="C456" s="114" t="s">
        <v>528</v>
      </c>
      <c r="D456" s="195" t="str">
        <f t="shared" si="28"/>
        <v/>
      </c>
      <c r="E456" s="195"/>
      <c r="F456" s="195"/>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K456">
        <f t="shared" si="29"/>
        <v>0</v>
      </c>
    </row>
    <row r="457" spans="1:37" ht="15" customHeight="1">
      <c r="A457" s="47"/>
      <c r="B457" s="3"/>
      <c r="C457" s="114" t="s">
        <v>529</v>
      </c>
      <c r="D457" s="195" t="str">
        <f t="shared" si="28"/>
        <v/>
      </c>
      <c r="E457" s="195"/>
      <c r="F457" s="195"/>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K457">
        <f t="shared" si="29"/>
        <v>0</v>
      </c>
    </row>
    <row r="458" spans="1:37" ht="15" customHeight="1">
      <c r="A458" s="47"/>
      <c r="B458" s="3"/>
      <c r="C458" s="114" t="s">
        <v>530</v>
      </c>
      <c r="D458" s="195" t="str">
        <f t="shared" si="28"/>
        <v/>
      </c>
      <c r="E458" s="195"/>
      <c r="F458" s="195"/>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K458">
        <f t="shared" si="29"/>
        <v>0</v>
      </c>
    </row>
    <row r="459" spans="1:37" ht="15" customHeight="1">
      <c r="A459" s="47"/>
      <c r="B459" s="3"/>
      <c r="C459" s="114" t="s">
        <v>531</v>
      </c>
      <c r="D459" s="195" t="str">
        <f t="shared" si="28"/>
        <v/>
      </c>
      <c r="E459" s="195"/>
      <c r="F459" s="195"/>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K459">
        <f t="shared" si="29"/>
        <v>0</v>
      </c>
    </row>
    <row r="460" spans="1:37" ht="15" customHeight="1">
      <c r="A460" s="47"/>
      <c r="B460" s="3"/>
      <c r="C460" s="114" t="s">
        <v>532</v>
      </c>
      <c r="D460" s="195" t="str">
        <f t="shared" si="28"/>
        <v/>
      </c>
      <c r="E460" s="195"/>
      <c r="F460" s="195"/>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K460">
        <f t="shared" si="29"/>
        <v>0</v>
      </c>
    </row>
    <row r="461" spans="1:37" ht="15" customHeight="1">
      <c r="A461" s="47"/>
      <c r="B461" s="3"/>
      <c r="C461" s="114" t="s">
        <v>533</v>
      </c>
      <c r="D461" s="195" t="str">
        <f t="shared" si="28"/>
        <v/>
      </c>
      <c r="E461" s="195"/>
      <c r="F461" s="195"/>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K461">
        <f t="shared" si="29"/>
        <v>0</v>
      </c>
    </row>
    <row r="462" spans="1:37" ht="15" customHeight="1">
      <c r="A462" s="47"/>
      <c r="B462" s="3"/>
      <c r="C462" s="114" t="s">
        <v>534</v>
      </c>
      <c r="D462" s="195" t="str">
        <f t="shared" si="28"/>
        <v/>
      </c>
      <c r="E462" s="195"/>
      <c r="F462" s="195"/>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K462">
        <f t="shared" si="29"/>
        <v>0</v>
      </c>
    </row>
    <row r="463" spans="1:37" ht="15" customHeight="1">
      <c r="A463" s="47"/>
      <c r="B463" s="3"/>
      <c r="C463" s="114" t="s">
        <v>535</v>
      </c>
      <c r="D463" s="195" t="str">
        <f t="shared" si="28"/>
        <v/>
      </c>
      <c r="E463" s="195"/>
      <c r="F463" s="195"/>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K463">
        <f t="shared" si="29"/>
        <v>0</v>
      </c>
    </row>
    <row r="464" spans="1:37" ht="15" customHeight="1">
      <c r="A464" s="47"/>
      <c r="B464" s="3"/>
      <c r="C464" s="114" t="s">
        <v>536</v>
      </c>
      <c r="D464" s="195" t="str">
        <f t="shared" si="28"/>
        <v/>
      </c>
      <c r="E464" s="195"/>
      <c r="F464" s="195"/>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K464">
        <f t="shared" si="29"/>
        <v>0</v>
      </c>
    </row>
    <row r="465" spans="1:37" ht="15" customHeight="1">
      <c r="A465" s="47"/>
      <c r="B465" s="3"/>
      <c r="C465" s="114" t="s">
        <v>537</v>
      </c>
      <c r="D465" s="195" t="str">
        <f t="shared" si="28"/>
        <v/>
      </c>
      <c r="E465" s="195"/>
      <c r="F465" s="195"/>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K465">
        <f t="shared" si="29"/>
        <v>0</v>
      </c>
    </row>
    <row r="466" spans="1:37" ht="15" customHeight="1">
      <c r="A466" s="47"/>
      <c r="B466" s="3"/>
      <c r="C466" s="114" t="s">
        <v>538</v>
      </c>
      <c r="D466" s="195" t="str">
        <f t="shared" si="28"/>
        <v/>
      </c>
      <c r="E466" s="195"/>
      <c r="F466" s="195"/>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K466">
        <f t="shared" si="29"/>
        <v>0</v>
      </c>
    </row>
    <row r="467" spans="1:37" ht="15" customHeight="1">
      <c r="A467" s="47"/>
      <c r="B467" s="3"/>
      <c r="C467" s="114" t="s">
        <v>539</v>
      </c>
      <c r="D467" s="195" t="str">
        <f t="shared" si="28"/>
        <v/>
      </c>
      <c r="E467" s="195"/>
      <c r="F467" s="195"/>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K467">
        <f t="shared" si="29"/>
        <v>0</v>
      </c>
    </row>
    <row r="468" spans="1:37" ht="15" customHeight="1">
      <c r="A468" s="47"/>
      <c r="B468" s="3"/>
      <c r="C468" s="114" t="s">
        <v>540</v>
      </c>
      <c r="D468" s="195" t="str">
        <f t="shared" si="28"/>
        <v/>
      </c>
      <c r="E468" s="195"/>
      <c r="F468" s="195"/>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K468">
        <f t="shared" si="29"/>
        <v>0</v>
      </c>
    </row>
    <row r="469" spans="1:37" ht="15" customHeight="1">
      <c r="A469" s="47"/>
      <c r="B469" s="3"/>
      <c r="C469" s="114" t="s">
        <v>541</v>
      </c>
      <c r="D469" s="195" t="str">
        <f t="shared" si="28"/>
        <v/>
      </c>
      <c r="E469" s="195"/>
      <c r="F469" s="195"/>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K469">
        <f t="shared" si="29"/>
        <v>0</v>
      </c>
    </row>
    <row r="470" spans="1:37" ht="15" customHeight="1">
      <c r="A470" s="47"/>
      <c r="B470" s="3"/>
      <c r="C470" s="114" t="s">
        <v>542</v>
      </c>
      <c r="D470" s="195" t="str">
        <f t="shared" si="28"/>
        <v/>
      </c>
      <c r="E470" s="195"/>
      <c r="F470" s="195"/>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K470">
        <f t="shared" si="29"/>
        <v>0</v>
      </c>
    </row>
    <row r="471" spans="1:37" ht="15" customHeight="1">
      <c r="A471" s="47"/>
      <c r="B471" s="3"/>
      <c r="C471" s="114" t="s">
        <v>543</v>
      </c>
      <c r="D471" s="195" t="str">
        <f t="shared" si="28"/>
        <v/>
      </c>
      <c r="E471" s="195"/>
      <c r="F471" s="195"/>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K471">
        <f t="shared" si="29"/>
        <v>0</v>
      </c>
    </row>
    <row r="472" spans="1:37" ht="15" customHeight="1">
      <c r="A472" s="47"/>
      <c r="B472" s="3"/>
      <c r="C472" s="114" t="s">
        <v>544</v>
      </c>
      <c r="D472" s="195" t="str">
        <f t="shared" si="28"/>
        <v/>
      </c>
      <c r="E472" s="195"/>
      <c r="F472" s="195"/>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K472">
        <f t="shared" si="29"/>
        <v>0</v>
      </c>
    </row>
    <row r="473" spans="1:37" ht="15" customHeight="1">
      <c r="A473" s="47"/>
      <c r="B473" s="3"/>
      <c r="C473" s="114" t="s">
        <v>545</v>
      </c>
      <c r="D473" s="195" t="str">
        <f t="shared" si="28"/>
        <v/>
      </c>
      <c r="E473" s="195"/>
      <c r="F473" s="195"/>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K473">
        <f t="shared" si="29"/>
        <v>0</v>
      </c>
    </row>
    <row r="474" spans="1:37" ht="15" customHeight="1">
      <c r="A474" s="47"/>
      <c r="B474" s="3"/>
      <c r="C474" s="114" t="s">
        <v>546</v>
      </c>
      <c r="D474" s="195" t="str">
        <f t="shared" si="28"/>
        <v/>
      </c>
      <c r="E474" s="195"/>
      <c r="F474" s="195"/>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K474">
        <f t="shared" si="29"/>
        <v>0</v>
      </c>
    </row>
    <row r="475" spans="1:37" ht="15" customHeight="1">
      <c r="A475" s="47"/>
      <c r="B475" s="3"/>
      <c r="C475" s="114" t="s">
        <v>547</v>
      </c>
      <c r="D475" s="195" t="str">
        <f t="shared" ref="D475:D481" si="30">IF(D271="","",D271)</f>
        <v/>
      </c>
      <c r="E475" s="195"/>
      <c r="F475" s="195"/>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K475">
        <f t="shared" ref="AK475:AK481" si="31">IF(AND(M475="X",COUNTA(G475:L475)&gt;0),1,0)+IF(AND(X475="X",COUNTA(N475:W475)&gt;0),1,0)+IF(AND(AD475="X",COUNTA(Y475:AC475)&gt;0),1,0)</f>
        <v>0</v>
      </c>
    </row>
    <row r="476" spans="1:37" ht="15" customHeight="1">
      <c r="A476" s="47"/>
      <c r="B476" s="3"/>
      <c r="C476" s="114" t="s">
        <v>548</v>
      </c>
      <c r="D476" s="195" t="str">
        <f t="shared" si="30"/>
        <v/>
      </c>
      <c r="E476" s="195"/>
      <c r="F476" s="195"/>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K476">
        <f t="shared" si="31"/>
        <v>0</v>
      </c>
    </row>
    <row r="477" spans="1:37" ht="15" customHeight="1">
      <c r="A477" s="47"/>
      <c r="B477" s="3"/>
      <c r="C477" s="114" t="s">
        <v>549</v>
      </c>
      <c r="D477" s="195" t="str">
        <f t="shared" si="30"/>
        <v/>
      </c>
      <c r="E477" s="195"/>
      <c r="F477" s="195"/>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K477">
        <f t="shared" si="31"/>
        <v>0</v>
      </c>
    </row>
    <row r="478" spans="1:37" ht="15" customHeight="1">
      <c r="A478" s="47"/>
      <c r="B478" s="3"/>
      <c r="C478" s="114" t="s">
        <v>550</v>
      </c>
      <c r="D478" s="195" t="str">
        <f t="shared" si="30"/>
        <v/>
      </c>
      <c r="E478" s="195"/>
      <c r="F478" s="195"/>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K478">
        <f t="shared" si="31"/>
        <v>0</v>
      </c>
    </row>
    <row r="479" spans="1:37" ht="15" customHeight="1">
      <c r="A479" s="47"/>
      <c r="B479" s="3"/>
      <c r="C479" s="114" t="s">
        <v>551</v>
      </c>
      <c r="D479" s="195" t="str">
        <f t="shared" si="30"/>
        <v/>
      </c>
      <c r="E479" s="195"/>
      <c r="F479" s="195"/>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K479">
        <f t="shared" si="31"/>
        <v>0</v>
      </c>
    </row>
    <row r="480" spans="1:37" ht="15" customHeight="1">
      <c r="A480" s="47"/>
      <c r="B480" s="3"/>
      <c r="C480" s="114" t="s">
        <v>552</v>
      </c>
      <c r="D480" s="195" t="str">
        <f t="shared" si="30"/>
        <v/>
      </c>
      <c r="E480" s="195"/>
      <c r="F480" s="195"/>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G480">
        <f>IF(AND(COUNTIF(L282:L481,"X")&gt;0,G487=""),1,0)</f>
        <v>0</v>
      </c>
      <c r="AH480">
        <f>IF(AND(COUNTIF(W282:W481,"X")&gt;0,G489=""),1,0)</f>
        <v>0</v>
      </c>
      <c r="AI480">
        <f>IF(AND(COUNTIF(AC282:AC481,"X")&gt;0,G491=""),1,0)</f>
        <v>0</v>
      </c>
      <c r="AK480">
        <f t="shared" si="31"/>
        <v>0</v>
      </c>
    </row>
    <row r="481" spans="1:37" ht="15" customHeight="1">
      <c r="A481" s="47"/>
      <c r="B481" s="3"/>
      <c r="C481" s="114" t="s">
        <v>553</v>
      </c>
      <c r="D481" s="195" t="str">
        <f t="shared" si="30"/>
        <v/>
      </c>
      <c r="E481" s="195"/>
      <c r="F481" s="195"/>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G481">
        <f>IF(AND(COUNTIF(L282:L481,"X")=0,G487&lt;&gt;""),1,0)</f>
        <v>0</v>
      </c>
      <c r="AH481">
        <f>IF(AND(COUNTIF(W282:W481,"X")=0,G489&lt;&gt;""),1,0)</f>
        <v>0</v>
      </c>
      <c r="AI481">
        <f>IF(AND(COUNTIF(AC282:AC481,"X")=0,G491&lt;&gt;""),1,0)</f>
        <v>0</v>
      </c>
      <c r="AK481">
        <f t="shared" si="31"/>
        <v>0</v>
      </c>
    </row>
    <row r="482" spans="1:37" ht="15" customHeight="1">
      <c r="A482" s="47"/>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G482" s="99">
        <f>AG480+AG481</f>
        <v>0</v>
      </c>
      <c r="AH482" s="99">
        <f t="shared" ref="AH482:AI482" si="32">AH480+AH481</f>
        <v>0</v>
      </c>
      <c r="AI482" s="99">
        <f t="shared" si="32"/>
        <v>0</v>
      </c>
      <c r="AK482" s="99">
        <f>SUM(AK282:AK481)</f>
        <v>0</v>
      </c>
    </row>
    <row r="483" spans="1:37" ht="45" customHeight="1">
      <c r="A483" s="47"/>
      <c r="B483" s="20"/>
      <c r="C483" s="229" t="s">
        <v>170</v>
      </c>
      <c r="D483" s="229"/>
      <c r="E483" s="229"/>
      <c r="F483" s="230"/>
      <c r="G483" s="197"/>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98"/>
      <c r="AG483">
        <f>COUNTIF(O78:R277,6)</f>
        <v>0</v>
      </c>
      <c r="AH483" s="99">
        <f>AG482+AH482</f>
        <v>0</v>
      </c>
    </row>
    <row r="484" spans="1:37" ht="15" customHeight="1">
      <c r="A484" s="47"/>
      <c r="B484" s="20"/>
      <c r="C484" s="11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row>
    <row r="485" spans="1:37" ht="45" customHeight="1">
      <c r="A485" s="47"/>
      <c r="B485" s="20"/>
      <c r="C485" s="229" t="s">
        <v>171</v>
      </c>
      <c r="D485" s="229"/>
      <c r="E485" s="229"/>
      <c r="F485" s="230"/>
      <c r="G485" s="197"/>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98"/>
      <c r="AG485">
        <f>COUNTIF(S78:V277,42)</f>
        <v>0</v>
      </c>
    </row>
    <row r="486" spans="1:37" ht="15" customHeight="1">
      <c r="A486" s="47"/>
      <c r="B486" s="20"/>
      <c r="C486" s="11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row>
    <row r="487" spans="1:37" ht="45" customHeight="1">
      <c r="A487" s="47"/>
      <c r="B487" s="20"/>
      <c r="C487" s="229" t="s">
        <v>172</v>
      </c>
      <c r="D487" s="229"/>
      <c r="E487" s="229"/>
      <c r="F487" s="230"/>
      <c r="G487" s="197"/>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98"/>
      <c r="AG487">
        <f>COUNTIF(L282:L481,"X")</f>
        <v>0</v>
      </c>
    </row>
    <row r="488" spans="1:37" ht="15" customHeight="1">
      <c r="A488" s="47"/>
      <c r="B488" s="20"/>
      <c r="C488" s="11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row>
    <row r="489" spans="1:37" ht="45" customHeight="1">
      <c r="A489" s="47"/>
      <c r="B489" s="20"/>
      <c r="C489" s="229" t="s">
        <v>283</v>
      </c>
      <c r="D489" s="229"/>
      <c r="E489" s="229"/>
      <c r="F489" s="230"/>
      <c r="G489" s="197"/>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98"/>
      <c r="AG489">
        <f>COUNTIF(W282:W481,"X")</f>
        <v>0</v>
      </c>
    </row>
    <row r="490" spans="1:37" ht="15" customHeight="1">
      <c r="A490" s="47"/>
      <c r="B490" s="20"/>
      <c r="C490" s="11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row>
    <row r="491" spans="1:37" ht="45" customHeight="1">
      <c r="A491" s="47"/>
      <c r="B491" s="20"/>
      <c r="C491" s="229" t="s">
        <v>173</v>
      </c>
      <c r="D491" s="229"/>
      <c r="E491" s="229"/>
      <c r="F491" s="230"/>
      <c r="G491" s="197"/>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98"/>
      <c r="AG491">
        <f>COUNTIF(AC282:AC481,"X")</f>
        <v>0</v>
      </c>
    </row>
    <row r="492" spans="1:37" ht="15" customHeight="1">
      <c r="A492" s="47"/>
      <c r="B492" s="20"/>
      <c r="C492" s="11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row>
    <row r="493" spans="1:37" ht="15" customHeight="1">
      <c r="A493" s="47"/>
      <c r="B493" s="20"/>
      <c r="C493" s="140" t="s">
        <v>284</v>
      </c>
      <c r="D493" s="141"/>
      <c r="E493" s="141"/>
      <c r="F493" s="141"/>
      <c r="G493" s="141"/>
      <c r="H493" s="141"/>
      <c r="I493" s="141"/>
      <c r="J493" s="141"/>
      <c r="K493" s="141"/>
      <c r="L493" s="141"/>
      <c r="M493" s="141"/>
      <c r="N493" s="141"/>
      <c r="O493" s="142"/>
      <c r="P493" s="17"/>
      <c r="Q493" s="143" t="s">
        <v>174</v>
      </c>
      <c r="R493" s="143"/>
      <c r="S493" s="143"/>
      <c r="T493" s="143"/>
      <c r="U493" s="143"/>
      <c r="V493" s="143"/>
      <c r="W493" s="143"/>
      <c r="X493" s="143"/>
      <c r="Y493" s="143"/>
      <c r="Z493" s="143"/>
      <c r="AA493" s="143"/>
      <c r="AB493" s="143"/>
      <c r="AC493" s="143"/>
      <c r="AD493" s="143"/>
    </row>
    <row r="494" spans="1:37" ht="15" customHeight="1">
      <c r="A494" s="47"/>
      <c r="B494" s="20"/>
      <c r="C494" s="42" t="s">
        <v>70</v>
      </c>
      <c r="D494" s="225" t="s">
        <v>175</v>
      </c>
      <c r="E494" s="226"/>
      <c r="F494" s="226"/>
      <c r="G494" s="226"/>
      <c r="H494" s="226"/>
      <c r="I494" s="226"/>
      <c r="J494" s="226"/>
      <c r="K494" s="226"/>
      <c r="L494" s="226"/>
      <c r="M494" s="226"/>
      <c r="N494" s="226"/>
      <c r="O494" s="227"/>
      <c r="P494" s="17"/>
      <c r="Q494" s="117" t="s">
        <v>70</v>
      </c>
      <c r="R494" s="228" t="s">
        <v>285</v>
      </c>
      <c r="S494" s="228"/>
      <c r="T494" s="228"/>
      <c r="U494" s="228"/>
      <c r="V494" s="228"/>
      <c r="W494" s="228"/>
      <c r="X494" s="228"/>
      <c r="Y494" s="228"/>
      <c r="Z494" s="228"/>
      <c r="AA494" s="228"/>
      <c r="AB494" s="228"/>
      <c r="AC494" s="228"/>
      <c r="AD494" s="228"/>
    </row>
    <row r="495" spans="1:37" ht="15" customHeight="1">
      <c r="A495" s="47"/>
      <c r="B495" s="20"/>
      <c r="C495" s="42" t="s">
        <v>71</v>
      </c>
      <c r="D495" s="225" t="s">
        <v>177</v>
      </c>
      <c r="E495" s="226"/>
      <c r="F495" s="226"/>
      <c r="G495" s="226"/>
      <c r="H495" s="226"/>
      <c r="I495" s="226"/>
      <c r="J495" s="226"/>
      <c r="K495" s="226"/>
      <c r="L495" s="226"/>
      <c r="M495" s="226"/>
      <c r="N495" s="226"/>
      <c r="O495" s="227"/>
      <c r="P495" s="17"/>
      <c r="Q495" s="117" t="s">
        <v>71</v>
      </c>
      <c r="R495" s="228" t="s">
        <v>286</v>
      </c>
      <c r="S495" s="228"/>
      <c r="T495" s="228"/>
      <c r="U495" s="228"/>
      <c r="V495" s="228"/>
      <c r="W495" s="228"/>
      <c r="X495" s="228"/>
      <c r="Y495" s="228"/>
      <c r="Z495" s="228"/>
      <c r="AA495" s="228"/>
      <c r="AB495" s="228"/>
      <c r="AC495" s="228"/>
      <c r="AD495" s="228"/>
    </row>
    <row r="496" spans="1:37" ht="15" customHeight="1">
      <c r="A496" s="47"/>
      <c r="B496" s="20"/>
      <c r="C496" s="42" t="s">
        <v>72</v>
      </c>
      <c r="D496" s="225" t="s">
        <v>179</v>
      </c>
      <c r="E496" s="226"/>
      <c r="F496" s="226"/>
      <c r="G496" s="226"/>
      <c r="H496" s="226"/>
      <c r="I496" s="226"/>
      <c r="J496" s="226"/>
      <c r="K496" s="226"/>
      <c r="L496" s="226"/>
      <c r="M496" s="226"/>
      <c r="N496" s="226"/>
      <c r="O496" s="227"/>
      <c r="P496" s="17"/>
      <c r="Q496" s="117" t="s">
        <v>72</v>
      </c>
      <c r="R496" s="228" t="s">
        <v>176</v>
      </c>
      <c r="S496" s="228"/>
      <c r="T496" s="228"/>
      <c r="U496" s="228"/>
      <c r="V496" s="228"/>
      <c r="W496" s="228"/>
      <c r="X496" s="228"/>
      <c r="Y496" s="228"/>
      <c r="Z496" s="228"/>
      <c r="AA496" s="228"/>
      <c r="AB496" s="228"/>
      <c r="AC496" s="228"/>
      <c r="AD496" s="228"/>
    </row>
    <row r="497" spans="1:30" ht="15" customHeight="1">
      <c r="A497" s="47"/>
      <c r="B497" s="20"/>
      <c r="C497" s="42" t="s">
        <v>73</v>
      </c>
      <c r="D497" s="225" t="s">
        <v>181</v>
      </c>
      <c r="E497" s="226"/>
      <c r="F497" s="226"/>
      <c r="G497" s="226"/>
      <c r="H497" s="226"/>
      <c r="I497" s="226"/>
      <c r="J497" s="226"/>
      <c r="K497" s="226"/>
      <c r="L497" s="226"/>
      <c r="M497" s="226"/>
      <c r="N497" s="226"/>
      <c r="O497" s="227"/>
      <c r="P497" s="17"/>
      <c r="Q497" s="117" t="s">
        <v>73</v>
      </c>
      <c r="R497" s="228" t="s">
        <v>178</v>
      </c>
      <c r="S497" s="228"/>
      <c r="T497" s="228"/>
      <c r="U497" s="228"/>
      <c r="V497" s="228"/>
      <c r="W497" s="228"/>
      <c r="X497" s="228"/>
      <c r="Y497" s="228"/>
      <c r="Z497" s="228"/>
      <c r="AA497" s="228"/>
      <c r="AB497" s="228"/>
      <c r="AC497" s="228"/>
      <c r="AD497" s="228"/>
    </row>
    <row r="498" spans="1:30" ht="15" customHeight="1">
      <c r="A498" s="47"/>
      <c r="B498" s="20"/>
      <c r="C498" s="42" t="s">
        <v>74</v>
      </c>
      <c r="D498" s="225" t="s">
        <v>183</v>
      </c>
      <c r="E498" s="226"/>
      <c r="F498" s="226"/>
      <c r="G498" s="226"/>
      <c r="H498" s="226"/>
      <c r="I498" s="226"/>
      <c r="J498" s="226"/>
      <c r="K498" s="226"/>
      <c r="L498" s="226"/>
      <c r="M498" s="226"/>
      <c r="N498" s="226"/>
      <c r="O498" s="227"/>
      <c r="P498" s="17"/>
      <c r="Q498" s="117" t="s">
        <v>74</v>
      </c>
      <c r="R498" s="228" t="s">
        <v>287</v>
      </c>
      <c r="S498" s="228"/>
      <c r="T498" s="228"/>
      <c r="U498" s="228"/>
      <c r="V498" s="228"/>
      <c r="W498" s="228"/>
      <c r="X498" s="228"/>
      <c r="Y498" s="228"/>
      <c r="Z498" s="228"/>
      <c r="AA498" s="228"/>
      <c r="AB498" s="228"/>
      <c r="AC498" s="228"/>
      <c r="AD498" s="228"/>
    </row>
    <row r="499" spans="1:30" ht="15" customHeight="1">
      <c r="A499" s="47"/>
      <c r="B499" s="20"/>
      <c r="C499" s="42" t="s">
        <v>75</v>
      </c>
      <c r="D499" s="225" t="s">
        <v>184</v>
      </c>
      <c r="E499" s="226"/>
      <c r="F499" s="226"/>
      <c r="G499" s="226"/>
      <c r="H499" s="226"/>
      <c r="I499" s="226"/>
      <c r="J499" s="226"/>
      <c r="K499" s="226"/>
      <c r="L499" s="226"/>
      <c r="M499" s="226"/>
      <c r="N499" s="226"/>
      <c r="O499" s="227"/>
      <c r="P499" s="17"/>
      <c r="Q499" s="117" t="s">
        <v>75</v>
      </c>
      <c r="R499" s="228" t="s">
        <v>180</v>
      </c>
      <c r="S499" s="228"/>
      <c r="T499" s="228"/>
      <c r="U499" s="228"/>
      <c r="V499" s="228"/>
      <c r="W499" s="228"/>
      <c r="X499" s="228"/>
      <c r="Y499" s="228"/>
      <c r="Z499" s="228"/>
      <c r="AA499" s="228"/>
      <c r="AB499" s="228"/>
      <c r="AC499" s="228"/>
      <c r="AD499" s="228"/>
    </row>
    <row r="500" spans="1:30" ht="15" customHeight="1">
      <c r="A500" s="47"/>
      <c r="B500" s="20"/>
      <c r="C500" s="42" t="s">
        <v>78</v>
      </c>
      <c r="D500" s="225" t="s">
        <v>288</v>
      </c>
      <c r="E500" s="226"/>
      <c r="F500" s="226"/>
      <c r="G500" s="226"/>
      <c r="H500" s="226"/>
      <c r="I500" s="226"/>
      <c r="J500" s="226"/>
      <c r="K500" s="226"/>
      <c r="L500" s="226"/>
      <c r="M500" s="226"/>
      <c r="N500" s="226"/>
      <c r="O500" s="227"/>
      <c r="P500" s="17"/>
      <c r="Q500" s="117" t="s">
        <v>76</v>
      </c>
      <c r="R500" s="228" t="s">
        <v>182</v>
      </c>
      <c r="S500" s="228"/>
      <c r="T500" s="228"/>
      <c r="U500" s="228"/>
      <c r="V500" s="228"/>
      <c r="W500" s="228"/>
      <c r="X500" s="228"/>
      <c r="Y500" s="228"/>
      <c r="Z500" s="228"/>
      <c r="AA500" s="228"/>
      <c r="AB500" s="228"/>
      <c r="AC500" s="228"/>
      <c r="AD500" s="228"/>
    </row>
    <row r="501" spans="1:30" ht="36" customHeight="1">
      <c r="A501" s="47"/>
      <c r="B501" s="20"/>
      <c r="C501" s="101"/>
      <c r="D501" s="21"/>
      <c r="E501" s="21"/>
      <c r="F501" s="21"/>
      <c r="G501" s="21"/>
      <c r="H501" s="21"/>
      <c r="I501" s="21"/>
      <c r="J501" s="21"/>
      <c r="K501" s="21"/>
      <c r="L501" s="21"/>
      <c r="M501" s="21"/>
      <c r="N501" s="21"/>
      <c r="O501" s="21"/>
      <c r="P501" s="17"/>
      <c r="Q501" s="117" t="s">
        <v>77</v>
      </c>
      <c r="R501" s="228" t="s">
        <v>289</v>
      </c>
      <c r="S501" s="228"/>
      <c r="T501" s="228"/>
      <c r="U501" s="228"/>
      <c r="V501" s="228"/>
      <c r="W501" s="228"/>
      <c r="X501" s="228"/>
      <c r="Y501" s="228"/>
      <c r="Z501" s="228"/>
      <c r="AA501" s="228"/>
      <c r="AB501" s="228"/>
      <c r="AC501" s="228"/>
      <c r="AD501" s="228"/>
    </row>
    <row r="502" spans="1:30" ht="15" customHeight="1">
      <c r="A502" s="47"/>
      <c r="B502" s="20"/>
      <c r="C502" s="140" t="s">
        <v>188</v>
      </c>
      <c r="D502" s="141"/>
      <c r="E502" s="141"/>
      <c r="F502" s="141"/>
      <c r="G502" s="141"/>
      <c r="H502" s="141"/>
      <c r="I502" s="141"/>
      <c r="J502" s="141"/>
      <c r="K502" s="141"/>
      <c r="L502" s="141"/>
      <c r="M502" s="141"/>
      <c r="N502" s="141"/>
      <c r="O502" s="142"/>
      <c r="P502" s="17"/>
      <c r="Q502" s="117" t="s">
        <v>78</v>
      </c>
      <c r="R502" s="228" t="s">
        <v>185</v>
      </c>
      <c r="S502" s="228"/>
      <c r="T502" s="228"/>
      <c r="U502" s="228"/>
      <c r="V502" s="228"/>
      <c r="W502" s="228"/>
      <c r="X502" s="228"/>
      <c r="Y502" s="228"/>
      <c r="Z502" s="228"/>
      <c r="AA502" s="228"/>
      <c r="AB502" s="228"/>
      <c r="AC502" s="228"/>
      <c r="AD502" s="228"/>
    </row>
    <row r="503" spans="1:30" ht="15" customHeight="1">
      <c r="A503" s="47"/>
      <c r="B503" s="20"/>
      <c r="C503" s="42" t="s">
        <v>70</v>
      </c>
      <c r="D503" s="225" t="s">
        <v>190</v>
      </c>
      <c r="E503" s="226"/>
      <c r="F503" s="226"/>
      <c r="G503" s="226"/>
      <c r="H503" s="226"/>
      <c r="I503" s="226"/>
      <c r="J503" s="226"/>
      <c r="K503" s="226"/>
      <c r="L503" s="226"/>
      <c r="M503" s="226"/>
      <c r="N503" s="226"/>
      <c r="O503" s="227"/>
      <c r="P503" s="17"/>
      <c r="Q503" s="117" t="s">
        <v>79</v>
      </c>
      <c r="R503" s="228" t="s">
        <v>186</v>
      </c>
      <c r="S503" s="228"/>
      <c r="T503" s="228"/>
      <c r="U503" s="228"/>
      <c r="V503" s="228"/>
      <c r="W503" s="228"/>
      <c r="X503" s="228"/>
      <c r="Y503" s="228"/>
      <c r="Z503" s="228"/>
      <c r="AA503" s="228"/>
      <c r="AB503" s="228"/>
      <c r="AC503" s="228"/>
      <c r="AD503" s="228"/>
    </row>
    <row r="504" spans="1:30" ht="15" customHeight="1">
      <c r="A504" s="47"/>
      <c r="B504" s="20"/>
      <c r="C504" s="42" t="s">
        <v>71</v>
      </c>
      <c r="D504" s="225" t="s">
        <v>191</v>
      </c>
      <c r="E504" s="226"/>
      <c r="F504" s="226"/>
      <c r="G504" s="226"/>
      <c r="H504" s="226"/>
      <c r="I504" s="226"/>
      <c r="J504" s="226"/>
      <c r="K504" s="226"/>
      <c r="L504" s="226"/>
      <c r="M504" s="226"/>
      <c r="N504" s="226"/>
      <c r="O504" s="227"/>
      <c r="P504" s="17"/>
      <c r="Q504" s="117" t="s">
        <v>80</v>
      </c>
      <c r="R504" s="228" t="s">
        <v>187</v>
      </c>
      <c r="S504" s="228"/>
      <c r="T504" s="228"/>
      <c r="U504" s="228"/>
      <c r="V504" s="228"/>
      <c r="W504" s="228"/>
      <c r="X504" s="228"/>
      <c r="Y504" s="228"/>
      <c r="Z504" s="228"/>
      <c r="AA504" s="228"/>
      <c r="AB504" s="228"/>
      <c r="AC504" s="228"/>
      <c r="AD504" s="228"/>
    </row>
    <row r="505" spans="1:30" ht="15" customHeight="1">
      <c r="A505" s="47"/>
      <c r="B505" s="20"/>
      <c r="C505" s="118" t="s">
        <v>72</v>
      </c>
      <c r="D505" s="225" t="s">
        <v>193</v>
      </c>
      <c r="E505" s="226"/>
      <c r="F505" s="226"/>
      <c r="G505" s="226"/>
      <c r="H505" s="226"/>
      <c r="I505" s="226"/>
      <c r="J505" s="226"/>
      <c r="K505" s="226"/>
      <c r="L505" s="226"/>
      <c r="M505" s="226"/>
      <c r="N505" s="226"/>
      <c r="O505" s="227"/>
      <c r="P505" s="17"/>
      <c r="Q505" s="117" t="s">
        <v>81</v>
      </c>
      <c r="R505" s="228" t="s">
        <v>290</v>
      </c>
      <c r="S505" s="228"/>
      <c r="T505" s="228"/>
      <c r="U505" s="228"/>
      <c r="V505" s="228"/>
      <c r="W505" s="228"/>
      <c r="X505" s="228"/>
      <c r="Y505" s="228"/>
      <c r="Z505" s="228"/>
      <c r="AA505" s="228"/>
      <c r="AB505" s="228"/>
      <c r="AC505" s="228"/>
      <c r="AD505" s="228"/>
    </row>
    <row r="506" spans="1:30" ht="15" customHeight="1">
      <c r="A506" s="47"/>
      <c r="B506" s="20"/>
      <c r="C506" s="42" t="s">
        <v>78</v>
      </c>
      <c r="D506" s="225" t="s">
        <v>288</v>
      </c>
      <c r="E506" s="226"/>
      <c r="F506" s="226"/>
      <c r="G506" s="226"/>
      <c r="H506" s="226"/>
      <c r="I506" s="226"/>
      <c r="J506" s="226"/>
      <c r="K506" s="226"/>
      <c r="L506" s="226"/>
      <c r="M506" s="226"/>
      <c r="N506" s="226"/>
      <c r="O506" s="227"/>
      <c r="P506" s="119"/>
      <c r="Q506" s="117" t="s">
        <v>82</v>
      </c>
      <c r="R506" s="228" t="s">
        <v>189</v>
      </c>
      <c r="S506" s="228"/>
      <c r="T506" s="228"/>
      <c r="U506" s="228"/>
      <c r="V506" s="228"/>
      <c r="W506" s="228"/>
      <c r="X506" s="228"/>
      <c r="Y506" s="228"/>
      <c r="Z506" s="228"/>
      <c r="AA506" s="228"/>
      <c r="AB506" s="228"/>
      <c r="AC506" s="228"/>
      <c r="AD506" s="228"/>
    </row>
    <row r="507" spans="1:30" ht="15" customHeight="1">
      <c r="A507" s="47"/>
      <c r="B507" s="20"/>
      <c r="C507" s="101"/>
      <c r="D507" s="22"/>
      <c r="E507" s="22"/>
      <c r="F507" s="22"/>
      <c r="G507" s="22"/>
      <c r="H507" s="22"/>
      <c r="I507" s="22"/>
      <c r="J507" s="22"/>
      <c r="K507" s="22"/>
      <c r="L507" s="22"/>
      <c r="M507" s="22"/>
      <c r="N507" s="22"/>
      <c r="O507" s="22"/>
      <c r="P507" s="22"/>
      <c r="Q507" s="117" t="s">
        <v>83</v>
      </c>
      <c r="R507" s="228" t="s">
        <v>192</v>
      </c>
      <c r="S507" s="228"/>
      <c r="T507" s="228"/>
      <c r="U507" s="228"/>
      <c r="V507" s="228"/>
      <c r="W507" s="228"/>
      <c r="X507" s="228"/>
      <c r="Y507" s="228"/>
      <c r="Z507" s="228"/>
      <c r="AA507" s="228"/>
      <c r="AB507" s="228"/>
      <c r="AC507" s="228"/>
      <c r="AD507" s="228"/>
    </row>
    <row r="508" spans="1:30" ht="15" customHeight="1">
      <c r="A508" s="47"/>
      <c r="B508" s="20"/>
      <c r="C508" s="140" t="s">
        <v>196</v>
      </c>
      <c r="D508" s="141"/>
      <c r="E508" s="141"/>
      <c r="F508" s="141"/>
      <c r="G508" s="141"/>
      <c r="H508" s="141"/>
      <c r="I508" s="141"/>
      <c r="J508" s="141"/>
      <c r="K508" s="141"/>
      <c r="L508" s="141"/>
      <c r="M508" s="141"/>
      <c r="N508" s="141"/>
      <c r="O508" s="142"/>
      <c r="P508" s="22"/>
      <c r="Q508" s="117" t="s">
        <v>84</v>
      </c>
      <c r="R508" s="228" t="s">
        <v>291</v>
      </c>
      <c r="S508" s="228"/>
      <c r="T508" s="228"/>
      <c r="U508" s="228"/>
      <c r="V508" s="228"/>
      <c r="W508" s="228"/>
      <c r="X508" s="228"/>
      <c r="Y508" s="228"/>
      <c r="Z508" s="228"/>
      <c r="AA508" s="228"/>
      <c r="AB508" s="228"/>
      <c r="AC508" s="228"/>
      <c r="AD508" s="228"/>
    </row>
    <row r="509" spans="1:30" ht="15" customHeight="1">
      <c r="A509" s="47"/>
      <c r="B509" s="20"/>
      <c r="C509" s="42" t="s">
        <v>70</v>
      </c>
      <c r="D509" s="225" t="s">
        <v>198</v>
      </c>
      <c r="E509" s="226"/>
      <c r="F509" s="226"/>
      <c r="G509" s="226"/>
      <c r="H509" s="226"/>
      <c r="I509" s="226"/>
      <c r="J509" s="226"/>
      <c r="K509" s="226"/>
      <c r="L509" s="226"/>
      <c r="M509" s="226"/>
      <c r="N509" s="226"/>
      <c r="O509" s="227"/>
      <c r="P509" s="22"/>
      <c r="Q509" s="120" t="s">
        <v>85</v>
      </c>
      <c r="R509" s="228" t="s">
        <v>194</v>
      </c>
      <c r="S509" s="228"/>
      <c r="T509" s="228"/>
      <c r="U509" s="228"/>
      <c r="V509" s="228"/>
      <c r="W509" s="228"/>
      <c r="X509" s="228"/>
      <c r="Y509" s="228"/>
      <c r="Z509" s="228"/>
      <c r="AA509" s="228"/>
      <c r="AB509" s="228"/>
      <c r="AC509" s="228"/>
      <c r="AD509" s="228"/>
    </row>
    <row r="510" spans="1:30" ht="15" customHeight="1">
      <c r="A510" s="47"/>
      <c r="B510" s="20"/>
      <c r="C510" s="42" t="s">
        <v>71</v>
      </c>
      <c r="D510" s="225" t="s">
        <v>200</v>
      </c>
      <c r="E510" s="226"/>
      <c r="F510" s="226"/>
      <c r="G510" s="226"/>
      <c r="H510" s="226"/>
      <c r="I510" s="226"/>
      <c r="J510" s="226"/>
      <c r="K510" s="226"/>
      <c r="L510" s="226"/>
      <c r="M510" s="226"/>
      <c r="N510" s="226"/>
      <c r="O510" s="227"/>
      <c r="P510" s="22"/>
      <c r="Q510" s="117" t="s">
        <v>86</v>
      </c>
      <c r="R510" s="228" t="s">
        <v>292</v>
      </c>
      <c r="S510" s="228"/>
      <c r="T510" s="228"/>
      <c r="U510" s="228"/>
      <c r="V510" s="228"/>
      <c r="W510" s="228"/>
      <c r="X510" s="228"/>
      <c r="Y510" s="228"/>
      <c r="Z510" s="228"/>
      <c r="AA510" s="228"/>
      <c r="AB510" s="228"/>
      <c r="AC510" s="228"/>
      <c r="AD510" s="228"/>
    </row>
    <row r="511" spans="1:30" ht="15" customHeight="1">
      <c r="A511" s="47"/>
      <c r="B511" s="20"/>
      <c r="C511" s="42" t="s">
        <v>78</v>
      </c>
      <c r="D511" s="225" t="s">
        <v>288</v>
      </c>
      <c r="E511" s="226"/>
      <c r="F511" s="226"/>
      <c r="G511" s="226"/>
      <c r="H511" s="226"/>
      <c r="I511" s="226"/>
      <c r="J511" s="226"/>
      <c r="K511" s="226"/>
      <c r="L511" s="226"/>
      <c r="M511" s="226"/>
      <c r="N511" s="226"/>
      <c r="O511" s="227"/>
      <c r="P511" s="22"/>
      <c r="Q511" s="117" t="s">
        <v>87</v>
      </c>
      <c r="R511" s="228" t="s">
        <v>195</v>
      </c>
      <c r="S511" s="228"/>
      <c r="T511" s="228"/>
      <c r="U511" s="228"/>
      <c r="V511" s="228"/>
      <c r="W511" s="228"/>
      <c r="X511" s="228"/>
      <c r="Y511" s="228"/>
      <c r="Z511" s="228"/>
      <c r="AA511" s="228"/>
      <c r="AB511" s="228"/>
      <c r="AC511" s="228"/>
      <c r="AD511" s="228"/>
    </row>
    <row r="512" spans="1:30" ht="15" customHeight="1">
      <c r="A512" s="47"/>
      <c r="B512" s="20"/>
      <c r="C512" s="101"/>
      <c r="D512" s="22"/>
      <c r="E512" s="22"/>
      <c r="F512" s="22"/>
      <c r="G512" s="22"/>
      <c r="H512" s="22"/>
      <c r="I512" s="22"/>
      <c r="J512" s="22"/>
      <c r="K512" s="22"/>
      <c r="L512" s="22"/>
      <c r="M512" s="22"/>
      <c r="N512" s="22"/>
      <c r="O512" s="22"/>
      <c r="P512" s="22"/>
      <c r="Q512" s="117" t="s">
        <v>88</v>
      </c>
      <c r="R512" s="228" t="s">
        <v>197</v>
      </c>
      <c r="S512" s="228"/>
      <c r="T512" s="228"/>
      <c r="U512" s="228"/>
      <c r="V512" s="228"/>
      <c r="W512" s="228"/>
      <c r="X512" s="228"/>
      <c r="Y512" s="228"/>
      <c r="Z512" s="228"/>
      <c r="AA512" s="228"/>
      <c r="AB512" s="228"/>
      <c r="AC512" s="228"/>
      <c r="AD512" s="228"/>
    </row>
    <row r="513" spans="1:30" ht="15" customHeight="1">
      <c r="A513" s="47"/>
      <c r="B513" s="20"/>
      <c r="C513" s="140" t="s">
        <v>203</v>
      </c>
      <c r="D513" s="141"/>
      <c r="E513" s="141"/>
      <c r="F513" s="141"/>
      <c r="G513" s="141"/>
      <c r="H513" s="141"/>
      <c r="I513" s="141"/>
      <c r="J513" s="141"/>
      <c r="K513" s="141"/>
      <c r="L513" s="141"/>
      <c r="M513" s="141"/>
      <c r="N513" s="141"/>
      <c r="O513" s="142"/>
      <c r="P513" s="22"/>
      <c r="Q513" s="117" t="s">
        <v>89</v>
      </c>
      <c r="R513" s="228" t="s">
        <v>199</v>
      </c>
      <c r="S513" s="228"/>
      <c r="T513" s="228"/>
      <c r="U513" s="228"/>
      <c r="V513" s="228"/>
      <c r="W513" s="228"/>
      <c r="X513" s="228"/>
      <c r="Y513" s="228"/>
      <c r="Z513" s="228"/>
      <c r="AA513" s="228"/>
      <c r="AB513" s="228"/>
      <c r="AC513" s="228"/>
      <c r="AD513" s="228"/>
    </row>
    <row r="514" spans="1:30" ht="15" customHeight="1">
      <c r="A514" s="47"/>
      <c r="B514" s="20"/>
      <c r="C514" s="42" t="s">
        <v>70</v>
      </c>
      <c r="D514" s="225" t="s">
        <v>204</v>
      </c>
      <c r="E514" s="226"/>
      <c r="F514" s="226"/>
      <c r="G514" s="226"/>
      <c r="H514" s="226"/>
      <c r="I514" s="226"/>
      <c r="J514" s="226"/>
      <c r="K514" s="226"/>
      <c r="L514" s="226"/>
      <c r="M514" s="226"/>
      <c r="N514" s="226"/>
      <c r="O514" s="227"/>
      <c r="P514" s="17"/>
      <c r="Q514" s="117" t="s">
        <v>90</v>
      </c>
      <c r="R514" s="228" t="s">
        <v>201</v>
      </c>
      <c r="S514" s="228"/>
      <c r="T514" s="228"/>
      <c r="U514" s="228"/>
      <c r="V514" s="228"/>
      <c r="W514" s="228"/>
      <c r="X514" s="228"/>
      <c r="Y514" s="228"/>
      <c r="Z514" s="228"/>
      <c r="AA514" s="228"/>
      <c r="AB514" s="228"/>
      <c r="AC514" s="228"/>
      <c r="AD514" s="228"/>
    </row>
    <row r="515" spans="1:30" ht="15" customHeight="1">
      <c r="A515" s="47"/>
      <c r="B515" s="20"/>
      <c r="C515" s="42" t="s">
        <v>71</v>
      </c>
      <c r="D515" s="225" t="s">
        <v>206</v>
      </c>
      <c r="E515" s="226"/>
      <c r="F515" s="226"/>
      <c r="G515" s="226"/>
      <c r="H515" s="226"/>
      <c r="I515" s="226"/>
      <c r="J515" s="226"/>
      <c r="K515" s="226"/>
      <c r="L515" s="226"/>
      <c r="M515" s="226"/>
      <c r="N515" s="226"/>
      <c r="O515" s="227"/>
      <c r="P515" s="17"/>
      <c r="Q515" s="117" t="s">
        <v>91</v>
      </c>
      <c r="R515" s="228" t="s">
        <v>202</v>
      </c>
      <c r="S515" s="228"/>
      <c r="T515" s="228"/>
      <c r="U515" s="228"/>
      <c r="V515" s="228"/>
      <c r="W515" s="228"/>
      <c r="X515" s="228"/>
      <c r="Y515" s="228"/>
      <c r="Z515" s="228"/>
      <c r="AA515" s="228"/>
      <c r="AB515" s="228"/>
      <c r="AC515" s="228"/>
      <c r="AD515" s="228"/>
    </row>
    <row r="516" spans="1:30" ht="15" customHeight="1">
      <c r="A516" s="47"/>
      <c r="B516" s="20"/>
      <c r="C516" s="42" t="s">
        <v>72</v>
      </c>
      <c r="D516" s="225" t="s">
        <v>208</v>
      </c>
      <c r="E516" s="226"/>
      <c r="F516" s="226"/>
      <c r="G516" s="226"/>
      <c r="H516" s="226"/>
      <c r="I516" s="226"/>
      <c r="J516" s="226"/>
      <c r="K516" s="226"/>
      <c r="L516" s="226"/>
      <c r="M516" s="226"/>
      <c r="N516" s="226"/>
      <c r="O516" s="227"/>
      <c r="P516" s="17"/>
      <c r="Q516" s="117" t="s">
        <v>92</v>
      </c>
      <c r="R516" s="228" t="s">
        <v>293</v>
      </c>
      <c r="S516" s="228"/>
      <c r="T516" s="228"/>
      <c r="U516" s="228"/>
      <c r="V516" s="228"/>
      <c r="W516" s="228"/>
      <c r="X516" s="228"/>
      <c r="Y516" s="228"/>
      <c r="Z516" s="228"/>
      <c r="AA516" s="228"/>
      <c r="AB516" s="228"/>
      <c r="AC516" s="228"/>
      <c r="AD516" s="228"/>
    </row>
    <row r="517" spans="1:30" ht="15" customHeight="1">
      <c r="A517" s="47"/>
      <c r="B517" s="20"/>
      <c r="C517" s="42" t="s">
        <v>73</v>
      </c>
      <c r="D517" s="225" t="s">
        <v>210</v>
      </c>
      <c r="E517" s="226"/>
      <c r="F517" s="226"/>
      <c r="G517" s="226"/>
      <c r="H517" s="226"/>
      <c r="I517" s="226"/>
      <c r="J517" s="226"/>
      <c r="K517" s="226"/>
      <c r="L517" s="226"/>
      <c r="M517" s="226"/>
      <c r="N517" s="226"/>
      <c r="O517" s="227"/>
      <c r="P517" s="17"/>
      <c r="Q517" s="117" t="s">
        <v>93</v>
      </c>
      <c r="R517" s="228" t="s">
        <v>294</v>
      </c>
      <c r="S517" s="228"/>
      <c r="T517" s="228"/>
      <c r="U517" s="228"/>
      <c r="V517" s="228"/>
      <c r="W517" s="228"/>
      <c r="X517" s="228"/>
      <c r="Y517" s="228"/>
      <c r="Z517" s="228"/>
      <c r="AA517" s="228"/>
      <c r="AB517" s="228"/>
      <c r="AC517" s="228"/>
      <c r="AD517" s="228"/>
    </row>
    <row r="518" spans="1:30" ht="15" customHeight="1">
      <c r="A518" s="47"/>
      <c r="B518" s="20"/>
      <c r="C518" s="42" t="s">
        <v>74</v>
      </c>
      <c r="D518" s="225" t="s">
        <v>212</v>
      </c>
      <c r="E518" s="226"/>
      <c r="F518" s="226"/>
      <c r="G518" s="226"/>
      <c r="H518" s="226"/>
      <c r="I518" s="226"/>
      <c r="J518" s="226"/>
      <c r="K518" s="226"/>
      <c r="L518" s="226"/>
      <c r="M518" s="226"/>
      <c r="N518" s="226"/>
      <c r="O518" s="227"/>
      <c r="P518" s="17"/>
      <c r="Q518" s="117" t="s">
        <v>94</v>
      </c>
      <c r="R518" s="228" t="s">
        <v>295</v>
      </c>
      <c r="S518" s="228"/>
      <c r="T518" s="228"/>
      <c r="U518" s="228"/>
      <c r="V518" s="228"/>
      <c r="W518" s="228"/>
      <c r="X518" s="228"/>
      <c r="Y518" s="228"/>
      <c r="Z518" s="228"/>
      <c r="AA518" s="228"/>
      <c r="AB518" s="228"/>
      <c r="AC518" s="228"/>
      <c r="AD518" s="228"/>
    </row>
    <row r="519" spans="1:30" ht="15" customHeight="1">
      <c r="A519" s="47"/>
      <c r="B519" s="20"/>
      <c r="C519" s="42" t="s">
        <v>75</v>
      </c>
      <c r="D519" s="225" t="s">
        <v>215</v>
      </c>
      <c r="E519" s="226"/>
      <c r="F519" s="226"/>
      <c r="G519" s="226"/>
      <c r="H519" s="226"/>
      <c r="I519" s="226"/>
      <c r="J519" s="226"/>
      <c r="K519" s="226"/>
      <c r="L519" s="226"/>
      <c r="M519" s="226"/>
      <c r="N519" s="226"/>
      <c r="O519" s="227"/>
      <c r="P519" s="17"/>
      <c r="Q519" s="117" t="s">
        <v>95</v>
      </c>
      <c r="R519" s="228" t="s">
        <v>205</v>
      </c>
      <c r="S519" s="228"/>
      <c r="T519" s="228"/>
      <c r="U519" s="228"/>
      <c r="V519" s="228"/>
      <c r="W519" s="228"/>
      <c r="X519" s="228"/>
      <c r="Y519" s="228"/>
      <c r="Z519" s="228"/>
      <c r="AA519" s="228"/>
      <c r="AB519" s="228"/>
      <c r="AC519" s="228"/>
      <c r="AD519" s="228"/>
    </row>
    <row r="520" spans="1:30" ht="15" customHeight="1">
      <c r="A520" s="47"/>
      <c r="B520" s="20"/>
      <c r="C520" s="42" t="s">
        <v>78</v>
      </c>
      <c r="D520" s="195" t="s">
        <v>288</v>
      </c>
      <c r="E520" s="195"/>
      <c r="F520" s="195"/>
      <c r="G520" s="195"/>
      <c r="H520" s="195"/>
      <c r="I520" s="195"/>
      <c r="J520" s="195"/>
      <c r="K520" s="195"/>
      <c r="L520" s="195"/>
      <c r="M520" s="195"/>
      <c r="N520" s="195"/>
      <c r="O520" s="195"/>
      <c r="P520" s="17"/>
      <c r="Q520" s="117" t="s">
        <v>96</v>
      </c>
      <c r="R520" s="228" t="s">
        <v>296</v>
      </c>
      <c r="S520" s="228"/>
      <c r="T520" s="228"/>
      <c r="U520" s="228"/>
      <c r="V520" s="228"/>
      <c r="W520" s="228"/>
      <c r="X520" s="228"/>
      <c r="Y520" s="228"/>
      <c r="Z520" s="228"/>
      <c r="AA520" s="228"/>
      <c r="AB520" s="228"/>
      <c r="AC520" s="228"/>
      <c r="AD520" s="228"/>
    </row>
    <row r="521" spans="1:30" ht="15" customHeight="1">
      <c r="A521" s="47"/>
      <c r="B521" s="20"/>
      <c r="C521" s="101"/>
      <c r="D521" s="22"/>
      <c r="E521" s="22"/>
      <c r="F521" s="22"/>
      <c r="G521" s="22"/>
      <c r="H521" s="22"/>
      <c r="I521" s="22"/>
      <c r="J521" s="22"/>
      <c r="K521" s="22"/>
      <c r="L521" s="22"/>
      <c r="M521" s="22"/>
      <c r="N521" s="22"/>
      <c r="O521" s="22"/>
      <c r="P521" s="17"/>
      <c r="Q521" s="117" t="s">
        <v>97</v>
      </c>
      <c r="R521" s="228" t="s">
        <v>297</v>
      </c>
      <c r="S521" s="228"/>
      <c r="T521" s="228"/>
      <c r="U521" s="228"/>
      <c r="V521" s="228"/>
      <c r="W521" s="228"/>
      <c r="X521" s="228"/>
      <c r="Y521" s="228"/>
      <c r="Z521" s="228"/>
      <c r="AA521" s="228"/>
      <c r="AB521" s="228"/>
      <c r="AC521" s="228"/>
      <c r="AD521" s="228"/>
    </row>
    <row r="522" spans="1:30" ht="15" customHeight="1">
      <c r="A522" s="47"/>
      <c r="B522" s="20"/>
      <c r="C522" s="143" t="s">
        <v>218</v>
      </c>
      <c r="D522" s="143"/>
      <c r="E522" s="143"/>
      <c r="F522" s="143"/>
      <c r="G522" s="143"/>
      <c r="H522" s="143"/>
      <c r="I522" s="143"/>
      <c r="J522" s="143"/>
      <c r="K522" s="143"/>
      <c r="L522" s="143"/>
      <c r="M522" s="143"/>
      <c r="N522" s="143"/>
      <c r="O522" s="143"/>
      <c r="P522" s="17"/>
      <c r="Q522" s="117" t="s">
        <v>98</v>
      </c>
      <c r="R522" s="228" t="s">
        <v>298</v>
      </c>
      <c r="S522" s="228"/>
      <c r="T522" s="228"/>
      <c r="U522" s="228"/>
      <c r="V522" s="228"/>
      <c r="W522" s="228"/>
      <c r="X522" s="228"/>
      <c r="Y522" s="228"/>
      <c r="Z522" s="228"/>
      <c r="AA522" s="228"/>
      <c r="AB522" s="228"/>
      <c r="AC522" s="228"/>
      <c r="AD522" s="228"/>
    </row>
    <row r="523" spans="1:30" ht="15" customHeight="1">
      <c r="A523" s="47"/>
      <c r="B523" s="20"/>
      <c r="C523" s="42" t="s">
        <v>70</v>
      </c>
      <c r="D523" s="225" t="s">
        <v>299</v>
      </c>
      <c r="E523" s="226"/>
      <c r="F523" s="226"/>
      <c r="G523" s="226"/>
      <c r="H523" s="226"/>
      <c r="I523" s="226"/>
      <c r="J523" s="226"/>
      <c r="K523" s="226"/>
      <c r="L523" s="226"/>
      <c r="M523" s="226"/>
      <c r="N523" s="226"/>
      <c r="O523" s="227"/>
      <c r="P523" s="17"/>
      <c r="Q523" s="120" t="s">
        <v>99</v>
      </c>
      <c r="R523" s="228" t="s">
        <v>300</v>
      </c>
      <c r="S523" s="228"/>
      <c r="T523" s="228"/>
      <c r="U523" s="228"/>
      <c r="V523" s="228"/>
      <c r="W523" s="228"/>
      <c r="X523" s="228"/>
      <c r="Y523" s="228"/>
      <c r="Z523" s="228"/>
      <c r="AA523" s="228"/>
      <c r="AB523" s="228"/>
      <c r="AC523" s="228"/>
      <c r="AD523" s="228"/>
    </row>
    <row r="524" spans="1:30" ht="15" customHeight="1">
      <c r="A524" s="47"/>
      <c r="B524" s="20"/>
      <c r="C524" s="42" t="s">
        <v>71</v>
      </c>
      <c r="D524" s="225" t="s">
        <v>301</v>
      </c>
      <c r="E524" s="226"/>
      <c r="F524" s="226"/>
      <c r="G524" s="226"/>
      <c r="H524" s="226"/>
      <c r="I524" s="226"/>
      <c r="J524" s="226"/>
      <c r="K524" s="226"/>
      <c r="L524" s="226"/>
      <c r="M524" s="226"/>
      <c r="N524" s="226"/>
      <c r="O524" s="227"/>
      <c r="P524" s="17"/>
      <c r="Q524" s="42" t="s">
        <v>100</v>
      </c>
      <c r="R524" s="228" t="s">
        <v>207</v>
      </c>
      <c r="S524" s="228"/>
      <c r="T524" s="228"/>
      <c r="U524" s="228"/>
      <c r="V524" s="228"/>
      <c r="W524" s="228"/>
      <c r="X524" s="228"/>
      <c r="Y524" s="228"/>
      <c r="Z524" s="228"/>
      <c r="AA524" s="228"/>
      <c r="AB524" s="228"/>
      <c r="AC524" s="228"/>
      <c r="AD524" s="228"/>
    </row>
    <row r="525" spans="1:30" ht="15" customHeight="1">
      <c r="A525" s="47"/>
      <c r="B525" s="20"/>
      <c r="C525" s="42" t="s">
        <v>72</v>
      </c>
      <c r="D525" s="225" t="s">
        <v>221</v>
      </c>
      <c r="E525" s="226"/>
      <c r="F525" s="226"/>
      <c r="G525" s="226"/>
      <c r="H525" s="226"/>
      <c r="I525" s="226"/>
      <c r="J525" s="226"/>
      <c r="K525" s="226"/>
      <c r="L525" s="226"/>
      <c r="M525" s="226"/>
      <c r="N525" s="226"/>
      <c r="O525" s="227"/>
      <c r="P525" s="17"/>
      <c r="Q525" s="42" t="s">
        <v>101</v>
      </c>
      <c r="R525" s="228" t="s">
        <v>209</v>
      </c>
      <c r="S525" s="228"/>
      <c r="T525" s="228"/>
      <c r="U525" s="228"/>
      <c r="V525" s="228"/>
      <c r="W525" s="228"/>
      <c r="X525" s="228"/>
      <c r="Y525" s="228"/>
      <c r="Z525" s="228"/>
      <c r="AA525" s="228"/>
      <c r="AB525" s="228"/>
      <c r="AC525" s="228"/>
      <c r="AD525" s="228"/>
    </row>
    <row r="526" spans="1:30" ht="15" customHeight="1">
      <c r="A526" s="47"/>
      <c r="B526" s="20"/>
      <c r="C526" s="42" t="s">
        <v>73</v>
      </c>
      <c r="D526" s="225" t="s">
        <v>222</v>
      </c>
      <c r="E526" s="226"/>
      <c r="F526" s="226"/>
      <c r="G526" s="226"/>
      <c r="H526" s="226"/>
      <c r="I526" s="226"/>
      <c r="J526" s="226"/>
      <c r="K526" s="226"/>
      <c r="L526" s="226"/>
      <c r="M526" s="226"/>
      <c r="N526" s="226"/>
      <c r="O526" s="227"/>
      <c r="P526" s="17"/>
      <c r="Q526" s="117" t="s">
        <v>102</v>
      </c>
      <c r="R526" s="228" t="s">
        <v>302</v>
      </c>
      <c r="S526" s="228"/>
      <c r="T526" s="228"/>
      <c r="U526" s="228"/>
      <c r="V526" s="228"/>
      <c r="W526" s="228"/>
      <c r="X526" s="228"/>
      <c r="Y526" s="228"/>
      <c r="Z526" s="228"/>
      <c r="AA526" s="228"/>
      <c r="AB526" s="228"/>
      <c r="AC526" s="228"/>
      <c r="AD526" s="228"/>
    </row>
    <row r="527" spans="1:30" ht="15" customHeight="1">
      <c r="A527" s="47"/>
      <c r="B527" s="20"/>
      <c r="C527" s="42" t="s">
        <v>74</v>
      </c>
      <c r="D527" s="225" t="s">
        <v>303</v>
      </c>
      <c r="E527" s="226"/>
      <c r="F527" s="226"/>
      <c r="G527" s="226"/>
      <c r="H527" s="226"/>
      <c r="I527" s="226"/>
      <c r="J527" s="226"/>
      <c r="K527" s="226"/>
      <c r="L527" s="226"/>
      <c r="M527" s="226"/>
      <c r="N527" s="226"/>
      <c r="O527" s="227"/>
      <c r="P527" s="17"/>
      <c r="Q527" s="117" t="s">
        <v>103</v>
      </c>
      <c r="R527" s="228" t="s">
        <v>304</v>
      </c>
      <c r="S527" s="228"/>
      <c r="T527" s="228"/>
      <c r="U527" s="228"/>
      <c r="V527" s="228"/>
      <c r="W527" s="228"/>
      <c r="X527" s="228"/>
      <c r="Y527" s="228"/>
      <c r="Z527" s="228"/>
      <c r="AA527" s="228"/>
      <c r="AB527" s="228"/>
      <c r="AC527" s="228"/>
      <c r="AD527" s="228"/>
    </row>
    <row r="528" spans="1:30" ht="15" customHeight="1">
      <c r="A528" s="47"/>
      <c r="B528" s="20"/>
      <c r="C528" s="42" t="s">
        <v>75</v>
      </c>
      <c r="D528" s="225" t="s">
        <v>225</v>
      </c>
      <c r="E528" s="226"/>
      <c r="F528" s="226"/>
      <c r="G528" s="226"/>
      <c r="H528" s="226"/>
      <c r="I528" s="226"/>
      <c r="J528" s="226"/>
      <c r="K528" s="226"/>
      <c r="L528" s="226"/>
      <c r="M528" s="226"/>
      <c r="N528" s="226"/>
      <c r="O528" s="227"/>
      <c r="P528" s="17"/>
      <c r="Q528" s="117" t="s">
        <v>104</v>
      </c>
      <c r="R528" s="228" t="s">
        <v>211</v>
      </c>
      <c r="S528" s="228"/>
      <c r="T528" s="228"/>
      <c r="U528" s="228"/>
      <c r="V528" s="228"/>
      <c r="W528" s="228"/>
      <c r="X528" s="228"/>
      <c r="Y528" s="228"/>
      <c r="Z528" s="228"/>
      <c r="AA528" s="228"/>
      <c r="AB528" s="228"/>
      <c r="AC528" s="228"/>
      <c r="AD528" s="228"/>
    </row>
    <row r="529" spans="1:30" ht="15" customHeight="1">
      <c r="A529" s="47"/>
      <c r="B529" s="20"/>
      <c r="C529" s="42" t="s">
        <v>76</v>
      </c>
      <c r="D529" s="225" t="s">
        <v>227</v>
      </c>
      <c r="E529" s="226"/>
      <c r="F529" s="226"/>
      <c r="G529" s="226"/>
      <c r="H529" s="226"/>
      <c r="I529" s="226"/>
      <c r="J529" s="226"/>
      <c r="K529" s="226"/>
      <c r="L529" s="226"/>
      <c r="M529" s="226"/>
      <c r="N529" s="226"/>
      <c r="O529" s="227"/>
      <c r="P529" s="17"/>
      <c r="Q529" s="120" t="s">
        <v>135</v>
      </c>
      <c r="R529" s="228" t="s">
        <v>213</v>
      </c>
      <c r="S529" s="228"/>
      <c r="T529" s="228"/>
      <c r="U529" s="228"/>
      <c r="V529" s="228"/>
      <c r="W529" s="228"/>
      <c r="X529" s="228"/>
      <c r="Y529" s="228"/>
      <c r="Z529" s="228"/>
      <c r="AA529" s="228"/>
      <c r="AB529" s="228"/>
      <c r="AC529" s="228"/>
      <c r="AD529" s="228"/>
    </row>
    <row r="530" spans="1:30" ht="15" customHeight="1">
      <c r="A530" s="47"/>
      <c r="B530" s="20"/>
      <c r="C530" s="42" t="s">
        <v>77</v>
      </c>
      <c r="D530" s="225" t="s">
        <v>229</v>
      </c>
      <c r="E530" s="226"/>
      <c r="F530" s="226"/>
      <c r="G530" s="226"/>
      <c r="H530" s="226"/>
      <c r="I530" s="226"/>
      <c r="J530" s="226"/>
      <c r="K530" s="226"/>
      <c r="L530" s="226"/>
      <c r="M530" s="226"/>
      <c r="N530" s="226"/>
      <c r="O530" s="227"/>
      <c r="P530" s="17"/>
      <c r="Q530" s="42" t="s">
        <v>136</v>
      </c>
      <c r="R530" s="228" t="s">
        <v>214</v>
      </c>
      <c r="S530" s="228"/>
      <c r="T530" s="228"/>
      <c r="U530" s="228"/>
      <c r="V530" s="228"/>
      <c r="W530" s="228"/>
      <c r="X530" s="228"/>
      <c r="Y530" s="228"/>
      <c r="Z530" s="228"/>
      <c r="AA530" s="228"/>
      <c r="AB530" s="228"/>
      <c r="AC530" s="228"/>
      <c r="AD530" s="228"/>
    </row>
    <row r="531" spans="1:30" ht="15" customHeight="1">
      <c r="A531" s="47"/>
      <c r="B531" s="20"/>
      <c r="C531" s="42" t="s">
        <v>78</v>
      </c>
      <c r="D531" s="225" t="s">
        <v>233</v>
      </c>
      <c r="E531" s="226"/>
      <c r="F531" s="226"/>
      <c r="G531" s="226"/>
      <c r="H531" s="226"/>
      <c r="I531" s="226"/>
      <c r="J531" s="226"/>
      <c r="K531" s="226"/>
      <c r="L531" s="226"/>
      <c r="M531" s="226"/>
      <c r="N531" s="226"/>
      <c r="O531" s="227"/>
      <c r="P531" s="17"/>
      <c r="Q531" s="42" t="s">
        <v>137</v>
      </c>
      <c r="R531" s="228" t="s">
        <v>216</v>
      </c>
      <c r="S531" s="228"/>
      <c r="T531" s="228"/>
      <c r="U531" s="228"/>
      <c r="V531" s="228"/>
      <c r="W531" s="228"/>
      <c r="X531" s="228"/>
      <c r="Y531" s="228"/>
      <c r="Z531" s="228"/>
      <c r="AA531" s="228"/>
      <c r="AB531" s="228"/>
      <c r="AC531" s="228"/>
      <c r="AD531" s="228"/>
    </row>
    <row r="532" spans="1:30" ht="15" customHeight="1">
      <c r="A532" s="47"/>
      <c r="B532" s="20"/>
      <c r="C532" s="42" t="s">
        <v>79</v>
      </c>
      <c r="D532" s="225" t="s">
        <v>305</v>
      </c>
      <c r="E532" s="226"/>
      <c r="F532" s="226"/>
      <c r="G532" s="226"/>
      <c r="H532" s="226"/>
      <c r="I532" s="226"/>
      <c r="J532" s="226"/>
      <c r="K532" s="226"/>
      <c r="L532" s="226"/>
      <c r="M532" s="226"/>
      <c r="N532" s="226"/>
      <c r="O532" s="227"/>
      <c r="P532" s="17"/>
      <c r="Q532" s="42" t="s">
        <v>138</v>
      </c>
      <c r="R532" s="228" t="s">
        <v>217</v>
      </c>
      <c r="S532" s="228"/>
      <c r="T532" s="228"/>
      <c r="U532" s="228"/>
      <c r="V532" s="228"/>
      <c r="W532" s="228"/>
      <c r="X532" s="228"/>
      <c r="Y532" s="228"/>
      <c r="Z532" s="228"/>
      <c r="AA532" s="228"/>
      <c r="AB532" s="228"/>
      <c r="AC532" s="228"/>
      <c r="AD532" s="228"/>
    </row>
    <row r="533" spans="1:30" ht="24" customHeight="1">
      <c r="A533" s="47"/>
      <c r="B533" s="20"/>
      <c r="C533" s="42" t="s">
        <v>134</v>
      </c>
      <c r="D533" s="225" t="s">
        <v>288</v>
      </c>
      <c r="E533" s="226"/>
      <c r="F533" s="226"/>
      <c r="G533" s="226"/>
      <c r="H533" s="226"/>
      <c r="I533" s="226"/>
      <c r="J533" s="226"/>
      <c r="K533" s="226"/>
      <c r="L533" s="226"/>
      <c r="M533" s="226"/>
      <c r="N533" s="226"/>
      <c r="O533" s="227"/>
      <c r="P533" s="17"/>
      <c r="Q533" s="42" t="s">
        <v>139</v>
      </c>
      <c r="R533" s="228" t="s">
        <v>306</v>
      </c>
      <c r="S533" s="228"/>
      <c r="T533" s="228"/>
      <c r="U533" s="228"/>
      <c r="V533" s="228"/>
      <c r="W533" s="228"/>
      <c r="X533" s="228"/>
      <c r="Y533" s="228"/>
      <c r="Z533" s="228"/>
      <c r="AA533" s="228"/>
      <c r="AB533" s="228"/>
      <c r="AC533" s="228"/>
      <c r="AD533" s="228"/>
    </row>
    <row r="534" spans="1:30" ht="15" customHeight="1">
      <c r="A534" s="47"/>
      <c r="B534" s="20"/>
      <c r="C534" s="101"/>
      <c r="D534" s="22"/>
      <c r="E534" s="22"/>
      <c r="F534" s="22"/>
      <c r="G534" s="22"/>
      <c r="H534" s="22"/>
      <c r="I534" s="22"/>
      <c r="J534" s="22"/>
      <c r="K534" s="22"/>
      <c r="L534" s="22"/>
      <c r="M534" s="22"/>
      <c r="N534" s="22"/>
      <c r="O534" s="22"/>
      <c r="P534" s="17"/>
      <c r="Q534" s="42" t="s">
        <v>140</v>
      </c>
      <c r="R534" s="228" t="s">
        <v>219</v>
      </c>
      <c r="S534" s="228"/>
      <c r="T534" s="228"/>
      <c r="U534" s="228"/>
      <c r="V534" s="228"/>
      <c r="W534" s="228"/>
      <c r="X534" s="228"/>
      <c r="Y534" s="228"/>
      <c r="Z534" s="228"/>
      <c r="AA534" s="228"/>
      <c r="AB534" s="228"/>
      <c r="AC534" s="228"/>
      <c r="AD534" s="228"/>
    </row>
    <row r="535" spans="1:30" ht="23.25" customHeight="1">
      <c r="A535" s="47"/>
      <c r="B535" s="20"/>
      <c r="C535" s="143" t="s">
        <v>223</v>
      </c>
      <c r="D535" s="143"/>
      <c r="E535" s="143"/>
      <c r="F535" s="143"/>
      <c r="G535" s="143"/>
      <c r="H535" s="143"/>
      <c r="I535" s="143"/>
      <c r="J535" s="143"/>
      <c r="K535" s="143"/>
      <c r="L535" s="143"/>
      <c r="M535" s="143"/>
      <c r="N535" s="143"/>
      <c r="O535" s="143"/>
      <c r="P535" s="17"/>
      <c r="Q535" s="121" t="s">
        <v>141</v>
      </c>
      <c r="R535" s="228" t="s">
        <v>220</v>
      </c>
      <c r="S535" s="228"/>
      <c r="T535" s="228"/>
      <c r="U535" s="228"/>
      <c r="V535" s="228"/>
      <c r="W535" s="228"/>
      <c r="X535" s="228"/>
      <c r="Y535" s="228"/>
      <c r="Z535" s="228"/>
      <c r="AA535" s="228"/>
      <c r="AB535" s="228"/>
      <c r="AC535" s="228"/>
      <c r="AD535" s="228"/>
    </row>
    <row r="536" spans="1:30" ht="15" customHeight="1">
      <c r="A536" s="47"/>
      <c r="B536" s="3"/>
      <c r="C536" s="42" t="s">
        <v>70</v>
      </c>
      <c r="D536" s="195" t="s">
        <v>224</v>
      </c>
      <c r="E536" s="195"/>
      <c r="F536" s="195"/>
      <c r="G536" s="195"/>
      <c r="H536" s="195"/>
      <c r="I536" s="195"/>
      <c r="J536" s="195"/>
      <c r="K536" s="195"/>
      <c r="L536" s="195"/>
      <c r="M536" s="195"/>
      <c r="N536" s="195"/>
      <c r="O536" s="195"/>
      <c r="Q536" s="42" t="s">
        <v>134</v>
      </c>
      <c r="R536" s="228" t="s">
        <v>288</v>
      </c>
      <c r="S536" s="228"/>
      <c r="T536" s="228"/>
      <c r="U536" s="228"/>
      <c r="V536" s="228"/>
      <c r="W536" s="228"/>
      <c r="X536" s="228"/>
      <c r="Y536" s="228"/>
      <c r="Z536" s="228"/>
      <c r="AA536" s="228"/>
      <c r="AB536" s="228"/>
      <c r="AC536" s="228"/>
      <c r="AD536" s="228"/>
    </row>
    <row r="537" spans="1:30" ht="15" customHeight="1">
      <c r="A537" s="47"/>
      <c r="B537" s="3"/>
      <c r="C537" s="42" t="s">
        <v>71</v>
      </c>
      <c r="D537" s="195" t="s">
        <v>226</v>
      </c>
      <c r="E537" s="195"/>
      <c r="F537" s="195"/>
      <c r="G537" s="195"/>
      <c r="H537" s="195"/>
      <c r="I537" s="195"/>
      <c r="J537" s="195"/>
      <c r="K537" s="195"/>
      <c r="L537" s="195"/>
      <c r="M537" s="195"/>
      <c r="N537" s="195"/>
      <c r="O537" s="195"/>
      <c r="Q537" s="3"/>
      <c r="R537" s="3"/>
      <c r="S537" s="3"/>
      <c r="T537" s="3"/>
      <c r="U537" s="3"/>
      <c r="V537" s="3"/>
      <c r="W537" s="3"/>
      <c r="X537" s="3"/>
      <c r="Y537" s="3"/>
      <c r="Z537" s="3"/>
      <c r="AA537" s="3"/>
      <c r="AB537" s="3"/>
      <c r="AC537" s="3"/>
      <c r="AD537" s="3"/>
    </row>
    <row r="538" spans="1:30" ht="15" customHeight="1">
      <c r="A538" s="47"/>
      <c r="B538" s="3"/>
      <c r="C538" s="42" t="s">
        <v>72</v>
      </c>
      <c r="D538" s="195" t="s">
        <v>228</v>
      </c>
      <c r="E538" s="195"/>
      <c r="F538" s="195"/>
      <c r="G538" s="195"/>
      <c r="H538" s="195"/>
      <c r="I538" s="195"/>
      <c r="J538" s="195"/>
      <c r="K538" s="195"/>
      <c r="L538" s="195"/>
      <c r="M538" s="195"/>
      <c r="N538" s="195"/>
      <c r="O538" s="195"/>
      <c r="Q538" s="3"/>
      <c r="R538" s="3"/>
      <c r="S538" s="3"/>
      <c r="T538" s="3"/>
      <c r="U538" s="3"/>
      <c r="V538" s="3"/>
      <c r="W538" s="3"/>
      <c r="X538" s="3"/>
      <c r="Y538" s="3"/>
      <c r="Z538" s="3"/>
      <c r="AA538" s="3"/>
      <c r="AB538" s="3"/>
      <c r="AC538" s="3"/>
      <c r="AD538" s="3"/>
    </row>
    <row r="539" spans="1:30" ht="15" customHeight="1">
      <c r="A539" s="47"/>
      <c r="B539" s="3"/>
      <c r="C539" s="42" t="s">
        <v>73</v>
      </c>
      <c r="D539" s="195" t="s">
        <v>230</v>
      </c>
      <c r="E539" s="195"/>
      <c r="F539" s="195"/>
      <c r="G539" s="195"/>
      <c r="H539" s="195"/>
      <c r="I539" s="195"/>
      <c r="J539" s="195"/>
      <c r="K539" s="195"/>
      <c r="L539" s="195"/>
      <c r="M539" s="195"/>
      <c r="N539" s="195"/>
      <c r="O539" s="195"/>
      <c r="Q539" s="3"/>
      <c r="R539" s="3"/>
      <c r="S539" s="3"/>
      <c r="T539" s="3"/>
      <c r="U539" s="3"/>
      <c r="V539" s="3"/>
      <c r="W539" s="3"/>
      <c r="X539" s="3"/>
      <c r="Y539" s="3"/>
      <c r="Z539" s="3"/>
      <c r="AA539" s="3"/>
      <c r="AB539" s="3"/>
      <c r="AC539" s="3"/>
      <c r="AD539" s="3"/>
    </row>
    <row r="540" spans="1:30" ht="15" customHeight="1">
      <c r="A540" s="47"/>
      <c r="B540" s="3"/>
      <c r="C540" s="42" t="s">
        <v>74</v>
      </c>
      <c r="D540" s="195" t="s">
        <v>231</v>
      </c>
      <c r="E540" s="195"/>
      <c r="F540" s="195"/>
      <c r="G540" s="195"/>
      <c r="H540" s="195"/>
      <c r="I540" s="195"/>
      <c r="J540" s="195"/>
      <c r="K540" s="195"/>
      <c r="L540" s="195"/>
      <c r="M540" s="195"/>
      <c r="N540" s="195"/>
      <c r="O540" s="195"/>
      <c r="Q540" s="3"/>
      <c r="R540" s="3"/>
      <c r="S540" s="3"/>
      <c r="T540" s="3"/>
      <c r="U540" s="3"/>
      <c r="V540" s="3"/>
      <c r="W540" s="3"/>
      <c r="X540" s="3"/>
      <c r="Y540" s="3"/>
      <c r="Z540" s="3"/>
      <c r="AA540" s="3"/>
      <c r="AB540" s="3"/>
      <c r="AC540" s="3"/>
      <c r="AD540" s="3"/>
    </row>
    <row r="541" spans="1:30" ht="15" customHeight="1">
      <c r="A541" s="47"/>
      <c r="B541" s="3"/>
      <c r="C541" s="42" t="s">
        <v>78</v>
      </c>
      <c r="D541" s="195" t="s">
        <v>288</v>
      </c>
      <c r="E541" s="195"/>
      <c r="F541" s="195"/>
      <c r="G541" s="195"/>
      <c r="H541" s="195"/>
      <c r="I541" s="195"/>
      <c r="J541" s="195"/>
      <c r="K541" s="195"/>
      <c r="L541" s="195"/>
      <c r="M541" s="195"/>
      <c r="N541" s="195"/>
      <c r="O541" s="195"/>
      <c r="Q541" s="3"/>
      <c r="R541" s="3"/>
      <c r="S541" s="3"/>
      <c r="T541" s="3"/>
      <c r="U541" s="3"/>
      <c r="V541" s="3"/>
      <c r="W541" s="3"/>
      <c r="X541" s="3"/>
      <c r="Y541" s="3"/>
      <c r="Z541" s="3"/>
      <c r="AA541" s="3"/>
      <c r="AB541" s="3"/>
      <c r="AC541" s="3"/>
      <c r="AD541" s="3"/>
    </row>
    <row r="542" spans="1:30" ht="15" customHeight="1">
      <c r="A542" s="47"/>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24" customHeight="1">
      <c r="B543" s="20"/>
      <c r="C543" s="165" t="s">
        <v>125</v>
      </c>
      <c r="D543" s="165"/>
      <c r="E543" s="165"/>
      <c r="F543" s="165"/>
      <c r="G543" s="165"/>
      <c r="H543" s="165"/>
      <c r="I543" s="165"/>
      <c r="J543" s="165"/>
      <c r="K543" s="165"/>
      <c r="L543" s="165"/>
      <c r="M543" s="165"/>
      <c r="N543" s="165"/>
      <c r="O543" s="165"/>
      <c r="P543" s="165"/>
      <c r="Q543" s="165"/>
      <c r="R543" s="165"/>
      <c r="S543" s="165"/>
      <c r="T543" s="165"/>
      <c r="U543" s="165"/>
      <c r="V543" s="165"/>
      <c r="W543" s="165"/>
      <c r="X543" s="165"/>
      <c r="Y543" s="165"/>
      <c r="Z543" s="165"/>
      <c r="AA543" s="165"/>
      <c r="AB543" s="165"/>
      <c r="AC543" s="165"/>
      <c r="AD543" s="165"/>
    </row>
    <row r="544" spans="1:30" ht="60" customHeight="1">
      <c r="B544" s="20"/>
      <c r="C544" s="233"/>
      <c r="D544" s="234"/>
      <c r="E544" s="234"/>
      <c r="F544" s="234"/>
      <c r="G544" s="234"/>
      <c r="H544" s="234"/>
      <c r="I544" s="234"/>
      <c r="J544" s="234"/>
      <c r="K544" s="234"/>
      <c r="L544" s="234"/>
      <c r="M544" s="234"/>
      <c r="N544" s="234"/>
      <c r="O544" s="234"/>
      <c r="P544" s="234"/>
      <c r="Q544" s="234"/>
      <c r="R544" s="234"/>
      <c r="S544" s="234"/>
      <c r="T544" s="234"/>
      <c r="U544" s="234"/>
      <c r="V544" s="234"/>
      <c r="W544" s="234"/>
      <c r="X544" s="234"/>
      <c r="Y544" s="234"/>
      <c r="Z544" s="234"/>
      <c r="AA544" s="234"/>
      <c r="AB544" s="234"/>
      <c r="AC544" s="234"/>
      <c r="AD544" s="235"/>
    </row>
    <row r="545" spans="2:30" ht="15" customHeight="1">
      <c r="B545" s="192" t="str">
        <f>IF(AP278=0,"","Error: los nombres deben registrarse en mayúsculas, sin comillas ni signos de acentuación, puntuación, paréntesis y abreviaturas.")</f>
        <v/>
      </c>
      <c r="C545" s="192"/>
      <c r="D545" s="192"/>
      <c r="E545" s="192"/>
      <c r="F545" s="192"/>
      <c r="G545" s="192"/>
      <c r="H545" s="192"/>
      <c r="I545" s="192"/>
      <c r="J545" s="192"/>
      <c r="K545" s="192"/>
      <c r="L545" s="192"/>
      <c r="M545" s="192"/>
      <c r="N545" s="192"/>
      <c r="O545" s="192"/>
      <c r="P545" s="192"/>
      <c r="Q545" s="192"/>
      <c r="R545" s="192"/>
      <c r="S545" s="192"/>
      <c r="T545" s="192"/>
      <c r="U545" s="192"/>
      <c r="V545" s="192"/>
      <c r="W545" s="192"/>
      <c r="X545" s="192"/>
      <c r="Y545" s="192"/>
      <c r="Z545" s="192"/>
      <c r="AA545" s="192"/>
      <c r="AB545" s="192"/>
      <c r="AC545" s="192"/>
      <c r="AD545" s="192"/>
    </row>
    <row r="546" spans="2:30" ht="15" customHeight="1">
      <c r="B546" s="192" t="str">
        <f>IF(AI279=0,"",IF(AH276&gt;0,"Error: debe especificar otro tipo de canal participativo (especifique).",IF(AI276&gt;0,"Error: debe especificar otro tema (especifique).","Error: no debe presentar información en el recuadro (especifique).")))</f>
        <v/>
      </c>
      <c r="C546" s="192"/>
      <c r="D546" s="192"/>
      <c r="E546" s="192"/>
      <c r="F546" s="192"/>
      <c r="G546" s="192"/>
      <c r="H546" s="192"/>
      <c r="I546" s="192"/>
      <c r="J546" s="192"/>
      <c r="K546" s="192"/>
      <c r="L546" s="192"/>
      <c r="M546" s="192"/>
      <c r="N546" s="192"/>
      <c r="O546" s="192"/>
      <c r="P546" s="192"/>
      <c r="Q546" s="192"/>
      <c r="R546" s="192"/>
      <c r="S546" s="192"/>
      <c r="T546" s="192"/>
      <c r="U546" s="192"/>
      <c r="V546" s="192"/>
      <c r="W546" s="192"/>
      <c r="X546" s="192"/>
      <c r="Y546" s="192"/>
      <c r="Z546" s="192"/>
      <c r="AA546" s="192"/>
      <c r="AB546" s="192"/>
      <c r="AC546" s="192"/>
      <c r="AD546" s="192"/>
    </row>
    <row r="547" spans="2:30" ht="15" customHeight="1">
      <c r="B547" s="192" t="str">
        <f>IF(AH483=0,"",IF(AG480&gt;0,"Error: debe especificar otro nivel de incidencia (especifique).",IF(AH480&gt;0,"Error: debe especificar otro tipo de participantes (especifique).","Error: no debe presentar información en el recuadro (especifique).")))</f>
        <v/>
      </c>
      <c r="C547" s="192"/>
      <c r="D547" s="192"/>
      <c r="E547" s="192"/>
      <c r="F547" s="192"/>
      <c r="G547" s="192"/>
      <c r="H547" s="192"/>
      <c r="I547" s="192"/>
      <c r="J547" s="192"/>
      <c r="K547" s="192"/>
      <c r="L547" s="192"/>
      <c r="M547" s="192"/>
      <c r="N547" s="192"/>
      <c r="O547" s="192"/>
      <c r="P547" s="192"/>
      <c r="Q547" s="192"/>
      <c r="R547" s="192"/>
      <c r="S547" s="192"/>
      <c r="T547" s="192"/>
      <c r="U547" s="192"/>
      <c r="V547" s="192"/>
      <c r="W547" s="192"/>
      <c r="X547" s="192"/>
      <c r="Y547" s="192"/>
      <c r="Z547" s="192"/>
      <c r="AA547" s="192"/>
      <c r="AB547" s="192"/>
      <c r="AC547" s="192"/>
      <c r="AD547" s="192"/>
    </row>
    <row r="548" spans="2:30" ht="15" customHeight="1">
      <c r="B548" s="192" t="str">
        <f>IF(AI482=0,"",IF(AI480&gt;0,"Error: debe especificar otro procedimiento (especifique)."," Error: no debe presentar información en el recuadro (especifique)."))</f>
        <v/>
      </c>
      <c r="C548" s="192"/>
      <c r="D548" s="192"/>
      <c r="E548" s="192"/>
      <c r="F548" s="192"/>
      <c r="G548" s="192"/>
      <c r="H548" s="192"/>
      <c r="I548" s="192"/>
      <c r="J548" s="192"/>
      <c r="K548" s="192"/>
      <c r="L548" s="192"/>
      <c r="M548" s="192"/>
      <c r="N548" s="192"/>
      <c r="O548" s="192"/>
      <c r="P548" s="192"/>
      <c r="Q548" s="192"/>
      <c r="R548" s="192"/>
      <c r="S548" s="192"/>
      <c r="T548" s="192"/>
      <c r="U548" s="192"/>
      <c r="V548" s="192"/>
      <c r="W548" s="192"/>
      <c r="X548" s="192"/>
      <c r="Y548" s="192"/>
      <c r="Z548" s="192"/>
      <c r="AA548" s="192"/>
      <c r="AB548" s="192"/>
      <c r="AC548" s="192"/>
      <c r="AD548" s="192"/>
    </row>
    <row r="549" spans="2:30" ht="15" customHeight="1">
      <c r="B549" s="192" t="str">
        <f>IF(AK482=0,"","Error: verificar la consistencia con los códigos 9 o 99.")</f>
        <v/>
      </c>
      <c r="C549" s="192"/>
      <c r="D549" s="192"/>
      <c r="E549" s="192"/>
      <c r="F549" s="192"/>
      <c r="G549" s="192"/>
      <c r="H549" s="192"/>
      <c r="I549" s="192"/>
      <c r="J549" s="192"/>
      <c r="K549" s="192"/>
      <c r="L549" s="192"/>
      <c r="M549" s="192"/>
      <c r="N549" s="192"/>
      <c r="O549" s="192"/>
      <c r="P549" s="192"/>
      <c r="Q549" s="192"/>
      <c r="R549" s="192"/>
      <c r="S549" s="192"/>
      <c r="T549" s="192"/>
      <c r="U549" s="192"/>
      <c r="V549" s="192"/>
      <c r="W549" s="192"/>
      <c r="X549" s="192"/>
      <c r="Y549" s="192"/>
      <c r="Z549" s="192"/>
      <c r="AA549" s="192"/>
      <c r="AB549" s="192"/>
      <c r="AC549" s="192"/>
      <c r="AD549" s="192"/>
    </row>
    <row r="550" spans="2:30" ht="12" customHeight="1">
      <c r="B550" s="232" t="str">
        <f>IF(AG278=0,"","Error: debe completar toda la información requerida.")</f>
        <v/>
      </c>
      <c r="C550" s="232"/>
      <c r="D550" s="232"/>
      <c r="E550" s="232"/>
      <c r="F550" s="232"/>
      <c r="G550" s="232"/>
      <c r="H550" s="232"/>
      <c r="I550" s="232"/>
      <c r="J550" s="232"/>
      <c r="K550" s="232"/>
      <c r="L550" s="232"/>
      <c r="M550" s="232"/>
      <c r="N550" s="232"/>
      <c r="O550" s="232"/>
      <c r="P550" s="232"/>
      <c r="Q550" s="232"/>
      <c r="R550" s="232"/>
      <c r="S550" s="232"/>
      <c r="T550" s="232"/>
      <c r="U550" s="232"/>
      <c r="V550" s="232"/>
      <c r="W550" s="232"/>
      <c r="X550" s="232"/>
      <c r="Y550" s="232"/>
      <c r="Z550" s="232"/>
      <c r="AA550" s="232"/>
      <c r="AB550" s="232"/>
      <c r="AC550" s="232"/>
      <c r="AD550" s="232"/>
    </row>
    <row r="551" spans="2:30" ht="12" customHeight="1"/>
  </sheetData>
  <sheetProtection algorithmName="SHA-512" hashValue="Vyw5oF1D7hto31sy2/+bqM8iGdtnF1FHtlMO5nv7lHnTZuNVq8ZfzHFp0Zmha9tj+xRXfSAL2kJz2NvQ+/Wesw==" saltValue="zP+9W8dePNqK8Nx2E/BCYw==" spinCount="100000" sheet="1" objects="1" scenarios="1"/>
  <mergeCells count="1379">
    <mergeCell ref="AK77:AO77"/>
    <mergeCell ref="B545:AD545"/>
    <mergeCell ref="B546:AD546"/>
    <mergeCell ref="B547:AD547"/>
    <mergeCell ref="B548:AD548"/>
    <mergeCell ref="B549:AD549"/>
    <mergeCell ref="B550:AD550"/>
    <mergeCell ref="D530:O530"/>
    <mergeCell ref="R530:AD530"/>
    <mergeCell ref="D531:O531"/>
    <mergeCell ref="R531:AD531"/>
    <mergeCell ref="D532:O532"/>
    <mergeCell ref="R532:AD532"/>
    <mergeCell ref="D539:O539"/>
    <mergeCell ref="D540:O540"/>
    <mergeCell ref="D541:O541"/>
    <mergeCell ref="C543:AD543"/>
    <mergeCell ref="C544:AD544"/>
    <mergeCell ref="D533:O533"/>
    <mergeCell ref="R533:AD533"/>
    <mergeCell ref="R534:AD534"/>
    <mergeCell ref="C535:O535"/>
    <mergeCell ref="R535:AD535"/>
    <mergeCell ref="D536:O536"/>
    <mergeCell ref="R536:AD536"/>
    <mergeCell ref="D537:O537"/>
    <mergeCell ref="D538:O538"/>
    <mergeCell ref="R521:AD521"/>
    <mergeCell ref="C522:O522"/>
    <mergeCell ref="R522:AD522"/>
    <mergeCell ref="D523:O523"/>
    <mergeCell ref="R523:AD523"/>
    <mergeCell ref="D524:O524"/>
    <mergeCell ref="R524:AD524"/>
    <mergeCell ref="D525:O525"/>
    <mergeCell ref="R525:AD525"/>
    <mergeCell ref="D526:O526"/>
    <mergeCell ref="R526:AD526"/>
    <mergeCell ref="D527:O527"/>
    <mergeCell ref="R527:AD527"/>
    <mergeCell ref="D528:O528"/>
    <mergeCell ref="R528:AD528"/>
    <mergeCell ref="D529:O529"/>
    <mergeCell ref="R529:AD529"/>
    <mergeCell ref="R512:AD512"/>
    <mergeCell ref="C513:O513"/>
    <mergeCell ref="R513:AD513"/>
    <mergeCell ref="D514:O514"/>
    <mergeCell ref="R514:AD514"/>
    <mergeCell ref="D515:O515"/>
    <mergeCell ref="R515:AD515"/>
    <mergeCell ref="D516:O516"/>
    <mergeCell ref="R516:AD516"/>
    <mergeCell ref="D517:O517"/>
    <mergeCell ref="R517:AD517"/>
    <mergeCell ref="D518:O518"/>
    <mergeCell ref="R518:AD518"/>
    <mergeCell ref="D519:O519"/>
    <mergeCell ref="R519:AD519"/>
    <mergeCell ref="D520:O520"/>
    <mergeCell ref="R520:AD520"/>
    <mergeCell ref="D503:O503"/>
    <mergeCell ref="R503:AD503"/>
    <mergeCell ref="D504:O504"/>
    <mergeCell ref="R504:AD504"/>
    <mergeCell ref="D505:O505"/>
    <mergeCell ref="R505:AD505"/>
    <mergeCell ref="D506:O506"/>
    <mergeCell ref="R506:AD506"/>
    <mergeCell ref="R507:AD507"/>
    <mergeCell ref="C508:O508"/>
    <mergeCell ref="R508:AD508"/>
    <mergeCell ref="D509:O509"/>
    <mergeCell ref="R509:AD509"/>
    <mergeCell ref="D510:O510"/>
    <mergeCell ref="R510:AD510"/>
    <mergeCell ref="D511:O511"/>
    <mergeCell ref="R511:AD511"/>
    <mergeCell ref="D350:F350"/>
    <mergeCell ref="D351:F351"/>
    <mergeCell ref="C483:F483"/>
    <mergeCell ref="G483:AD483"/>
    <mergeCell ref="C485:F485"/>
    <mergeCell ref="G485:AD485"/>
    <mergeCell ref="D342:F342"/>
    <mergeCell ref="D343:F343"/>
    <mergeCell ref="D344:F344"/>
    <mergeCell ref="D345:F345"/>
    <mergeCell ref="D346:F346"/>
    <mergeCell ref="D347:F347"/>
    <mergeCell ref="D348:F348"/>
    <mergeCell ref="D349:F349"/>
    <mergeCell ref="D335:F335"/>
    <mergeCell ref="D336:F336"/>
    <mergeCell ref="D337:F337"/>
    <mergeCell ref="D338:F338"/>
    <mergeCell ref="D367:F367"/>
    <mergeCell ref="D368:F368"/>
    <mergeCell ref="D369:F369"/>
    <mergeCell ref="D352:F352"/>
    <mergeCell ref="D353:F353"/>
    <mergeCell ref="D354:F354"/>
    <mergeCell ref="D355:F355"/>
    <mergeCell ref="D356:F356"/>
    <mergeCell ref="D357:F357"/>
    <mergeCell ref="D358:F358"/>
    <mergeCell ref="D359:F359"/>
    <mergeCell ref="D360:F360"/>
    <mergeCell ref="D379:F379"/>
    <mergeCell ref="D380:F380"/>
    <mergeCell ref="D500:O500"/>
    <mergeCell ref="R500:AD500"/>
    <mergeCell ref="R501:AD501"/>
    <mergeCell ref="C502:O502"/>
    <mergeCell ref="R502:AD502"/>
    <mergeCell ref="C487:F487"/>
    <mergeCell ref="G487:AD487"/>
    <mergeCell ref="C489:F489"/>
    <mergeCell ref="G489:AD489"/>
    <mergeCell ref="C491:F491"/>
    <mergeCell ref="G491:AD491"/>
    <mergeCell ref="C493:O493"/>
    <mergeCell ref="Q493:AD493"/>
    <mergeCell ref="D497:O497"/>
    <mergeCell ref="R497:AD497"/>
    <mergeCell ref="D498:O498"/>
    <mergeCell ref="R498:AD498"/>
    <mergeCell ref="D499:O499"/>
    <mergeCell ref="R499:AD499"/>
    <mergeCell ref="D494:O494"/>
    <mergeCell ref="R494:AD494"/>
    <mergeCell ref="D495:O495"/>
    <mergeCell ref="R495:AD495"/>
    <mergeCell ref="D496:O496"/>
    <mergeCell ref="R496:AD496"/>
    <mergeCell ref="D316:F316"/>
    <mergeCell ref="D317:F317"/>
    <mergeCell ref="D318:F318"/>
    <mergeCell ref="D319:F319"/>
    <mergeCell ref="D320:F320"/>
    <mergeCell ref="D314:F314"/>
    <mergeCell ref="D315:F315"/>
    <mergeCell ref="D312:F312"/>
    <mergeCell ref="D313:F313"/>
    <mergeCell ref="D339:F339"/>
    <mergeCell ref="D340:F340"/>
    <mergeCell ref="D341:F341"/>
    <mergeCell ref="D330:F330"/>
    <mergeCell ref="D331:F331"/>
    <mergeCell ref="D332:F332"/>
    <mergeCell ref="D333:F333"/>
    <mergeCell ref="D334:F334"/>
    <mergeCell ref="D321:F321"/>
    <mergeCell ref="D322:F322"/>
    <mergeCell ref="D323:F323"/>
    <mergeCell ref="D324:F324"/>
    <mergeCell ref="D325:F325"/>
    <mergeCell ref="D326:F326"/>
    <mergeCell ref="D327:F327"/>
    <mergeCell ref="D328:F328"/>
    <mergeCell ref="D329:F329"/>
    <mergeCell ref="D300:F300"/>
    <mergeCell ref="D301:F301"/>
    <mergeCell ref="D298:F298"/>
    <mergeCell ref="D299:F299"/>
    <mergeCell ref="D296:F296"/>
    <mergeCell ref="D297:F297"/>
    <mergeCell ref="D294:F294"/>
    <mergeCell ref="D295:F295"/>
    <mergeCell ref="D292:F292"/>
    <mergeCell ref="D293:F293"/>
    <mergeCell ref="D310:F310"/>
    <mergeCell ref="D311:F311"/>
    <mergeCell ref="D308:F308"/>
    <mergeCell ref="D309:F309"/>
    <mergeCell ref="D306:F306"/>
    <mergeCell ref="D307:F307"/>
    <mergeCell ref="D304:F304"/>
    <mergeCell ref="D305:F305"/>
    <mergeCell ref="D302:F302"/>
    <mergeCell ref="D303:F303"/>
    <mergeCell ref="D146:N146"/>
    <mergeCell ref="O146:R146"/>
    <mergeCell ref="S146:V146"/>
    <mergeCell ref="W146:Z146"/>
    <mergeCell ref="AA146:AD146"/>
    <mergeCell ref="D147:N147"/>
    <mergeCell ref="O147:R147"/>
    <mergeCell ref="S147:V147"/>
    <mergeCell ref="W147:Z147"/>
    <mergeCell ref="AA147:AD147"/>
    <mergeCell ref="D148:N148"/>
    <mergeCell ref="O148:R148"/>
    <mergeCell ref="S148:V148"/>
    <mergeCell ref="W148:Z148"/>
    <mergeCell ref="AA148:AD148"/>
    <mergeCell ref="D149:N149"/>
    <mergeCell ref="O149:R149"/>
    <mergeCell ref="S149:V149"/>
    <mergeCell ref="W149:Z149"/>
    <mergeCell ref="D142:N142"/>
    <mergeCell ref="O142:R142"/>
    <mergeCell ref="S142:V142"/>
    <mergeCell ref="W142:Z142"/>
    <mergeCell ref="AA142:AD142"/>
    <mergeCell ref="D143:N143"/>
    <mergeCell ref="O143:R143"/>
    <mergeCell ref="S143:V143"/>
    <mergeCell ref="W143:Z143"/>
    <mergeCell ref="AA143:AD143"/>
    <mergeCell ref="D144:N144"/>
    <mergeCell ref="O144:R144"/>
    <mergeCell ref="S144:V144"/>
    <mergeCell ref="W144:Z144"/>
    <mergeCell ref="AA144:AD144"/>
    <mergeCell ref="D145:N145"/>
    <mergeCell ref="O145:R145"/>
    <mergeCell ref="S145:V145"/>
    <mergeCell ref="W145:Z145"/>
    <mergeCell ref="AA145:AD145"/>
    <mergeCell ref="D138:N138"/>
    <mergeCell ref="O138:R138"/>
    <mergeCell ref="S138:V138"/>
    <mergeCell ref="W138:Z138"/>
    <mergeCell ref="AA138:AD138"/>
    <mergeCell ref="D139:N139"/>
    <mergeCell ref="O139:R139"/>
    <mergeCell ref="S139:V139"/>
    <mergeCell ref="W139:Z139"/>
    <mergeCell ref="AA139:AD139"/>
    <mergeCell ref="D140:N140"/>
    <mergeCell ref="O140:R140"/>
    <mergeCell ref="S140:V140"/>
    <mergeCell ref="W140:Z140"/>
    <mergeCell ref="AA140:AD140"/>
    <mergeCell ref="D141:N141"/>
    <mergeCell ref="O141:R141"/>
    <mergeCell ref="S141:V141"/>
    <mergeCell ref="W141:Z141"/>
    <mergeCell ref="AA141:AD141"/>
    <mergeCell ref="D134:N134"/>
    <mergeCell ref="O134:R134"/>
    <mergeCell ref="S134:V134"/>
    <mergeCell ref="W134:Z134"/>
    <mergeCell ref="AA134:AD134"/>
    <mergeCell ref="D135:N135"/>
    <mergeCell ref="O135:R135"/>
    <mergeCell ref="S135:V135"/>
    <mergeCell ref="W135:Z135"/>
    <mergeCell ref="AA135:AD135"/>
    <mergeCell ref="D136:N136"/>
    <mergeCell ref="O136:R136"/>
    <mergeCell ref="S136:V136"/>
    <mergeCell ref="W136:Z136"/>
    <mergeCell ref="AA136:AD136"/>
    <mergeCell ref="D137:N137"/>
    <mergeCell ref="O137:R137"/>
    <mergeCell ref="S137:V137"/>
    <mergeCell ref="W137:Z137"/>
    <mergeCell ref="AA137:AD137"/>
    <mergeCell ref="D130:N130"/>
    <mergeCell ref="O130:R130"/>
    <mergeCell ref="S130:V130"/>
    <mergeCell ref="W130:Z130"/>
    <mergeCell ref="AA130:AD130"/>
    <mergeCell ref="D131:N131"/>
    <mergeCell ref="O131:R131"/>
    <mergeCell ref="S131:V131"/>
    <mergeCell ref="W131:Z131"/>
    <mergeCell ref="AA131:AD131"/>
    <mergeCell ref="D132:N132"/>
    <mergeCell ref="O132:R132"/>
    <mergeCell ref="S132:V132"/>
    <mergeCell ref="W132:Z132"/>
    <mergeCell ref="AA132:AD132"/>
    <mergeCell ref="D133:N133"/>
    <mergeCell ref="O133:R133"/>
    <mergeCell ref="S133:V133"/>
    <mergeCell ref="W133:Z133"/>
    <mergeCell ref="AA133:AD133"/>
    <mergeCell ref="D126:N126"/>
    <mergeCell ref="O126:R126"/>
    <mergeCell ref="S126:V126"/>
    <mergeCell ref="W126:Z126"/>
    <mergeCell ref="AA126:AD126"/>
    <mergeCell ref="D127:N127"/>
    <mergeCell ref="O127:R127"/>
    <mergeCell ref="S127:V127"/>
    <mergeCell ref="W127:Z127"/>
    <mergeCell ref="AA127:AD127"/>
    <mergeCell ref="D128:N128"/>
    <mergeCell ref="O128:R128"/>
    <mergeCell ref="S128:V128"/>
    <mergeCell ref="W128:Z128"/>
    <mergeCell ref="AA128:AD128"/>
    <mergeCell ref="D129:N129"/>
    <mergeCell ref="O129:R129"/>
    <mergeCell ref="S129:V129"/>
    <mergeCell ref="W129:Z129"/>
    <mergeCell ref="AA129:AD129"/>
    <mergeCell ref="D122:N122"/>
    <mergeCell ref="O122:R122"/>
    <mergeCell ref="S122:V122"/>
    <mergeCell ref="W122:Z122"/>
    <mergeCell ref="AA122:AD122"/>
    <mergeCell ref="D123:N123"/>
    <mergeCell ref="O123:R123"/>
    <mergeCell ref="S123:V123"/>
    <mergeCell ref="W123:Z123"/>
    <mergeCell ref="AA123:AD123"/>
    <mergeCell ref="D124:N124"/>
    <mergeCell ref="O124:R124"/>
    <mergeCell ref="S124:V124"/>
    <mergeCell ref="W124:Z124"/>
    <mergeCell ref="AA124:AD124"/>
    <mergeCell ref="D125:N125"/>
    <mergeCell ref="O125:R125"/>
    <mergeCell ref="S125:V125"/>
    <mergeCell ref="W125:Z125"/>
    <mergeCell ref="AA125:AD125"/>
    <mergeCell ref="D118:N118"/>
    <mergeCell ref="O118:R118"/>
    <mergeCell ref="S118:V118"/>
    <mergeCell ref="W118:Z118"/>
    <mergeCell ref="AA118:AD118"/>
    <mergeCell ref="D119:N119"/>
    <mergeCell ref="O119:R119"/>
    <mergeCell ref="S119:V119"/>
    <mergeCell ref="W119:Z119"/>
    <mergeCell ref="AA119:AD119"/>
    <mergeCell ref="D120:N120"/>
    <mergeCell ref="O120:R120"/>
    <mergeCell ref="S120:V120"/>
    <mergeCell ref="W120:Z120"/>
    <mergeCell ref="AA120:AD120"/>
    <mergeCell ref="D121:N121"/>
    <mergeCell ref="O121:R121"/>
    <mergeCell ref="S121:V121"/>
    <mergeCell ref="W121:Z121"/>
    <mergeCell ref="AA121:AD121"/>
    <mergeCell ref="D114:N114"/>
    <mergeCell ref="O114:R114"/>
    <mergeCell ref="S114:V114"/>
    <mergeCell ref="W114:Z114"/>
    <mergeCell ref="AA114:AD114"/>
    <mergeCell ref="D115:N115"/>
    <mergeCell ref="O115:R115"/>
    <mergeCell ref="S115:V115"/>
    <mergeCell ref="W115:Z115"/>
    <mergeCell ref="AA115:AD115"/>
    <mergeCell ref="D116:N116"/>
    <mergeCell ref="O116:R116"/>
    <mergeCell ref="S116:V116"/>
    <mergeCell ref="W116:Z116"/>
    <mergeCell ref="AA116:AD116"/>
    <mergeCell ref="D117:N117"/>
    <mergeCell ref="O117:R117"/>
    <mergeCell ref="S117:V117"/>
    <mergeCell ref="W117:Z117"/>
    <mergeCell ref="AA117:AD117"/>
    <mergeCell ref="D110:N110"/>
    <mergeCell ref="O110:R110"/>
    <mergeCell ref="S110:V110"/>
    <mergeCell ref="W110:Z110"/>
    <mergeCell ref="AA110:AD110"/>
    <mergeCell ref="D111:N111"/>
    <mergeCell ref="O111:R111"/>
    <mergeCell ref="S111:V111"/>
    <mergeCell ref="W111:Z111"/>
    <mergeCell ref="AA111:AD111"/>
    <mergeCell ref="D112:N112"/>
    <mergeCell ref="O112:R112"/>
    <mergeCell ref="S112:V112"/>
    <mergeCell ref="W112:Z112"/>
    <mergeCell ref="AA112:AD112"/>
    <mergeCell ref="D113:N113"/>
    <mergeCell ref="O113:R113"/>
    <mergeCell ref="S113:V113"/>
    <mergeCell ref="W113:Z113"/>
    <mergeCell ref="AA113:AD113"/>
    <mergeCell ref="D106:N106"/>
    <mergeCell ref="O106:R106"/>
    <mergeCell ref="S106:V106"/>
    <mergeCell ref="W106:Z106"/>
    <mergeCell ref="AA106:AD106"/>
    <mergeCell ref="D107:N107"/>
    <mergeCell ref="O107:R107"/>
    <mergeCell ref="S107:V107"/>
    <mergeCell ref="W107:Z107"/>
    <mergeCell ref="AA107:AD107"/>
    <mergeCell ref="D108:N108"/>
    <mergeCell ref="O108:R108"/>
    <mergeCell ref="S108:V108"/>
    <mergeCell ref="W108:Z108"/>
    <mergeCell ref="AA108:AD108"/>
    <mergeCell ref="D109:N109"/>
    <mergeCell ref="O109:R109"/>
    <mergeCell ref="S109:V109"/>
    <mergeCell ref="W109:Z109"/>
    <mergeCell ref="AA109:AD109"/>
    <mergeCell ref="D102:N102"/>
    <mergeCell ref="O102:R102"/>
    <mergeCell ref="S102:V102"/>
    <mergeCell ref="W102:Z102"/>
    <mergeCell ref="AA102:AD102"/>
    <mergeCell ref="D103:N103"/>
    <mergeCell ref="O103:R103"/>
    <mergeCell ref="S103:V103"/>
    <mergeCell ref="W103:Z103"/>
    <mergeCell ref="AA103:AD103"/>
    <mergeCell ref="D104:N104"/>
    <mergeCell ref="O104:R104"/>
    <mergeCell ref="S104:V104"/>
    <mergeCell ref="W104:Z104"/>
    <mergeCell ref="AA104:AD104"/>
    <mergeCell ref="D105:N105"/>
    <mergeCell ref="O105:R105"/>
    <mergeCell ref="S105:V105"/>
    <mergeCell ref="W105:Z105"/>
    <mergeCell ref="AA105:AD105"/>
    <mergeCell ref="D98:N98"/>
    <mergeCell ref="O98:R98"/>
    <mergeCell ref="S98:V98"/>
    <mergeCell ref="W98:Z98"/>
    <mergeCell ref="AA98:AD98"/>
    <mergeCell ref="D99:N99"/>
    <mergeCell ref="O99:R99"/>
    <mergeCell ref="S99:V99"/>
    <mergeCell ref="W99:Z99"/>
    <mergeCell ref="AA99:AD99"/>
    <mergeCell ref="D100:N100"/>
    <mergeCell ref="O100:R100"/>
    <mergeCell ref="S100:V100"/>
    <mergeCell ref="W100:Z100"/>
    <mergeCell ref="AA100:AD100"/>
    <mergeCell ref="D101:N101"/>
    <mergeCell ref="O101:R101"/>
    <mergeCell ref="S101:V101"/>
    <mergeCell ref="W101:Z101"/>
    <mergeCell ref="AA101:AD101"/>
    <mergeCell ref="D94:N94"/>
    <mergeCell ref="O94:R94"/>
    <mergeCell ref="S94:V94"/>
    <mergeCell ref="W94:Z94"/>
    <mergeCell ref="AA94:AD94"/>
    <mergeCell ref="D95:N95"/>
    <mergeCell ref="O95:R95"/>
    <mergeCell ref="S95:V95"/>
    <mergeCell ref="W95:Z95"/>
    <mergeCell ref="AA95:AD95"/>
    <mergeCell ref="D96:N96"/>
    <mergeCell ref="O96:R96"/>
    <mergeCell ref="S96:V96"/>
    <mergeCell ref="W96:Z96"/>
    <mergeCell ref="AA96:AD96"/>
    <mergeCell ref="D97:N97"/>
    <mergeCell ref="O97:R97"/>
    <mergeCell ref="S97:V97"/>
    <mergeCell ref="W97:Z97"/>
    <mergeCell ref="AA97:AD97"/>
    <mergeCell ref="D90:N90"/>
    <mergeCell ref="O90:R90"/>
    <mergeCell ref="S90:V90"/>
    <mergeCell ref="W90:Z90"/>
    <mergeCell ref="AA90:AD90"/>
    <mergeCell ref="D91:N91"/>
    <mergeCell ref="O91:R91"/>
    <mergeCell ref="S91:V91"/>
    <mergeCell ref="W91:Z91"/>
    <mergeCell ref="AA91:AD91"/>
    <mergeCell ref="D92:N92"/>
    <mergeCell ref="O92:R92"/>
    <mergeCell ref="S92:V92"/>
    <mergeCell ref="W92:Z92"/>
    <mergeCell ref="AA92:AD92"/>
    <mergeCell ref="D93:N93"/>
    <mergeCell ref="O93:R93"/>
    <mergeCell ref="S93:V93"/>
    <mergeCell ref="W93:Z93"/>
    <mergeCell ref="AA93:AD93"/>
    <mergeCell ref="D86:N86"/>
    <mergeCell ref="O86:R86"/>
    <mergeCell ref="S86:V86"/>
    <mergeCell ref="W86:Z86"/>
    <mergeCell ref="AA86:AD86"/>
    <mergeCell ref="D87:N87"/>
    <mergeCell ref="O87:R87"/>
    <mergeCell ref="S87:V87"/>
    <mergeCell ref="W87:Z87"/>
    <mergeCell ref="AA87:AD87"/>
    <mergeCell ref="D88:N88"/>
    <mergeCell ref="O88:R88"/>
    <mergeCell ref="S88:V88"/>
    <mergeCell ref="W88:Z88"/>
    <mergeCell ref="AA88:AD88"/>
    <mergeCell ref="D89:N89"/>
    <mergeCell ref="O89:R89"/>
    <mergeCell ref="S89:V89"/>
    <mergeCell ref="W89:Z89"/>
    <mergeCell ref="AA89:AD89"/>
    <mergeCell ref="D82:N82"/>
    <mergeCell ref="O82:R82"/>
    <mergeCell ref="S82:V82"/>
    <mergeCell ref="W82:Z82"/>
    <mergeCell ref="AA82:AD82"/>
    <mergeCell ref="D83:N83"/>
    <mergeCell ref="O83:R83"/>
    <mergeCell ref="S83:V83"/>
    <mergeCell ref="W83:Z83"/>
    <mergeCell ref="AA83:AD83"/>
    <mergeCell ref="D84:N84"/>
    <mergeCell ref="O84:R84"/>
    <mergeCell ref="S84:V84"/>
    <mergeCell ref="W84:Z84"/>
    <mergeCell ref="AA84:AD84"/>
    <mergeCell ref="D85:N85"/>
    <mergeCell ref="O85:R85"/>
    <mergeCell ref="S85:V85"/>
    <mergeCell ref="W85:Z85"/>
    <mergeCell ref="AA85:AD85"/>
    <mergeCell ref="D78:N78"/>
    <mergeCell ref="O78:R78"/>
    <mergeCell ref="S78:V78"/>
    <mergeCell ref="W78:Z78"/>
    <mergeCell ref="AA78:AD78"/>
    <mergeCell ref="D79:N79"/>
    <mergeCell ref="O79:R79"/>
    <mergeCell ref="S79:V79"/>
    <mergeCell ref="W79:Z79"/>
    <mergeCell ref="AA79:AD79"/>
    <mergeCell ref="D80:N80"/>
    <mergeCell ref="O80:R80"/>
    <mergeCell ref="S80:V80"/>
    <mergeCell ref="W80:Z80"/>
    <mergeCell ref="AA80:AD80"/>
    <mergeCell ref="D81:N81"/>
    <mergeCell ref="O81:R81"/>
    <mergeCell ref="S81:V81"/>
    <mergeCell ref="W81:Z81"/>
    <mergeCell ref="AA81:AD81"/>
    <mergeCell ref="C60:AD60"/>
    <mergeCell ref="C61:AD61"/>
    <mergeCell ref="C62:AD62"/>
    <mergeCell ref="C63:AD63"/>
    <mergeCell ref="C64:AD64"/>
    <mergeCell ref="C66:AD66"/>
    <mergeCell ref="C67:AD67"/>
    <mergeCell ref="C65:AD65"/>
    <mergeCell ref="B44:AD44"/>
    <mergeCell ref="C45:AD45"/>
    <mergeCell ref="C49:AD49"/>
    <mergeCell ref="C50:AD50"/>
    <mergeCell ref="B57:AD57"/>
    <mergeCell ref="C59:AD59"/>
    <mergeCell ref="AA75:AD75"/>
    <mergeCell ref="C76:N77"/>
    <mergeCell ref="O76:R77"/>
    <mergeCell ref="S76:V77"/>
    <mergeCell ref="W76:Z77"/>
    <mergeCell ref="AA76:AD77"/>
    <mergeCell ref="C68:AD68"/>
    <mergeCell ref="C69:AD69"/>
    <mergeCell ref="C70:AD70"/>
    <mergeCell ref="C71:AD71"/>
    <mergeCell ref="C72:AD72"/>
    <mergeCell ref="C73:AD73"/>
    <mergeCell ref="B52:AD52"/>
    <mergeCell ref="D27:AD27"/>
    <mergeCell ref="D28:AD28"/>
    <mergeCell ref="D29:AD29"/>
    <mergeCell ref="D21:AD21"/>
    <mergeCell ref="D22:AD22"/>
    <mergeCell ref="D23:AD23"/>
    <mergeCell ref="D36:AD36"/>
    <mergeCell ref="D37:AD37"/>
    <mergeCell ref="D38:AD38"/>
    <mergeCell ref="D39:AD39"/>
    <mergeCell ref="D40:AD40"/>
    <mergeCell ref="C42:AD42"/>
    <mergeCell ref="D41:AD41"/>
    <mergeCell ref="C58:AD58"/>
    <mergeCell ref="D30:AD30"/>
    <mergeCell ref="C31:AD31"/>
    <mergeCell ref="C32:AD32"/>
    <mergeCell ref="D33:AD33"/>
    <mergeCell ref="D34:AD34"/>
    <mergeCell ref="D35:AD35"/>
    <mergeCell ref="B1:AD1"/>
    <mergeCell ref="B3:AD3"/>
    <mergeCell ref="B5:AD5"/>
    <mergeCell ref="AA7:AD7"/>
    <mergeCell ref="B8:L8"/>
    <mergeCell ref="N8:O8"/>
    <mergeCell ref="D24:AD24"/>
    <mergeCell ref="C25:AD25"/>
    <mergeCell ref="D26:AD26"/>
    <mergeCell ref="B18:AD18"/>
    <mergeCell ref="C19:AD19"/>
    <mergeCell ref="D20:AD20"/>
    <mergeCell ref="B10:AD10"/>
    <mergeCell ref="B11:AD11"/>
    <mergeCell ref="C12:AD12"/>
    <mergeCell ref="C13:AD13"/>
    <mergeCell ref="C16:AD16"/>
    <mergeCell ref="C17:AD17"/>
    <mergeCell ref="C14:AD14"/>
    <mergeCell ref="C15:AD15"/>
    <mergeCell ref="W153:Z153"/>
    <mergeCell ref="AA153:AD153"/>
    <mergeCell ref="AA149:AD149"/>
    <mergeCell ref="D150:N150"/>
    <mergeCell ref="O150:R150"/>
    <mergeCell ref="S150:V150"/>
    <mergeCell ref="W150:Z150"/>
    <mergeCell ref="AA150:AD150"/>
    <mergeCell ref="D151:N151"/>
    <mergeCell ref="O151:R151"/>
    <mergeCell ref="S151:V151"/>
    <mergeCell ref="W151:Z151"/>
    <mergeCell ref="AA151:AD151"/>
    <mergeCell ref="D156:N156"/>
    <mergeCell ref="O156:R156"/>
    <mergeCell ref="S156:V156"/>
    <mergeCell ref="W156:Z156"/>
    <mergeCell ref="AA156:AD156"/>
    <mergeCell ref="D152:N152"/>
    <mergeCell ref="O152:R152"/>
    <mergeCell ref="S152:V152"/>
    <mergeCell ref="W152:Z152"/>
    <mergeCell ref="AA152:AD152"/>
    <mergeCell ref="D153:N153"/>
    <mergeCell ref="O153:R153"/>
    <mergeCell ref="S153:V153"/>
    <mergeCell ref="D157:N157"/>
    <mergeCell ref="O157:R157"/>
    <mergeCell ref="S157:V157"/>
    <mergeCell ref="W157:Z157"/>
    <mergeCell ref="AA157:AD157"/>
    <mergeCell ref="D154:N154"/>
    <mergeCell ref="O154:R154"/>
    <mergeCell ref="S154:V154"/>
    <mergeCell ref="W154:Z154"/>
    <mergeCell ref="AA154:AD154"/>
    <mergeCell ref="D155:N155"/>
    <mergeCell ref="O155:R155"/>
    <mergeCell ref="S155:V155"/>
    <mergeCell ref="W155:Z155"/>
    <mergeCell ref="AA155:AD155"/>
    <mergeCell ref="D160:N160"/>
    <mergeCell ref="O160:R160"/>
    <mergeCell ref="S160:V160"/>
    <mergeCell ref="W160:Z160"/>
    <mergeCell ref="AA160:AD160"/>
    <mergeCell ref="D161:N161"/>
    <mergeCell ref="O161:R161"/>
    <mergeCell ref="S161:V161"/>
    <mergeCell ref="W161:Z161"/>
    <mergeCell ref="AA161:AD161"/>
    <mergeCell ref="D158:N158"/>
    <mergeCell ref="O158:R158"/>
    <mergeCell ref="S158:V158"/>
    <mergeCell ref="W158:Z158"/>
    <mergeCell ref="AA158:AD158"/>
    <mergeCell ref="D159:N159"/>
    <mergeCell ref="O159:R159"/>
    <mergeCell ref="S159:V159"/>
    <mergeCell ref="W159:Z159"/>
    <mergeCell ref="AA159:AD159"/>
    <mergeCell ref="D164:N164"/>
    <mergeCell ref="O164:R164"/>
    <mergeCell ref="S164:V164"/>
    <mergeCell ref="W164:Z164"/>
    <mergeCell ref="AA164:AD164"/>
    <mergeCell ref="D165:N165"/>
    <mergeCell ref="O165:R165"/>
    <mergeCell ref="S165:V165"/>
    <mergeCell ref="W165:Z165"/>
    <mergeCell ref="AA165:AD165"/>
    <mergeCell ref="D162:N162"/>
    <mergeCell ref="O162:R162"/>
    <mergeCell ref="S162:V162"/>
    <mergeCell ref="W162:Z162"/>
    <mergeCell ref="AA162:AD162"/>
    <mergeCell ref="D163:N163"/>
    <mergeCell ref="O163:R163"/>
    <mergeCell ref="S163:V163"/>
    <mergeCell ref="W163:Z163"/>
    <mergeCell ref="AA163:AD163"/>
    <mergeCell ref="D168:N168"/>
    <mergeCell ref="O168:R168"/>
    <mergeCell ref="S168:V168"/>
    <mergeCell ref="W168:Z168"/>
    <mergeCell ref="AA168:AD168"/>
    <mergeCell ref="D169:N169"/>
    <mergeCell ref="O169:R169"/>
    <mergeCell ref="S169:V169"/>
    <mergeCell ref="W169:Z169"/>
    <mergeCell ref="AA169:AD169"/>
    <mergeCell ref="D166:N166"/>
    <mergeCell ref="O166:R166"/>
    <mergeCell ref="S166:V166"/>
    <mergeCell ref="W166:Z166"/>
    <mergeCell ref="AA166:AD166"/>
    <mergeCell ref="D167:N167"/>
    <mergeCell ref="O167:R167"/>
    <mergeCell ref="S167:V167"/>
    <mergeCell ref="W167:Z167"/>
    <mergeCell ref="AA167:AD167"/>
    <mergeCell ref="D172:N172"/>
    <mergeCell ref="O172:R172"/>
    <mergeCell ref="S172:V172"/>
    <mergeCell ref="W172:Z172"/>
    <mergeCell ref="AA172:AD172"/>
    <mergeCell ref="D173:N173"/>
    <mergeCell ref="O173:R173"/>
    <mergeCell ref="S173:V173"/>
    <mergeCell ref="W173:Z173"/>
    <mergeCell ref="AA173:AD173"/>
    <mergeCell ref="D170:N170"/>
    <mergeCell ref="O170:R170"/>
    <mergeCell ref="S170:V170"/>
    <mergeCell ref="W170:Z170"/>
    <mergeCell ref="AA170:AD170"/>
    <mergeCell ref="D171:N171"/>
    <mergeCell ref="O171:R171"/>
    <mergeCell ref="S171:V171"/>
    <mergeCell ref="W171:Z171"/>
    <mergeCell ref="AA171:AD171"/>
    <mergeCell ref="D176:N176"/>
    <mergeCell ref="O176:R176"/>
    <mergeCell ref="S176:V176"/>
    <mergeCell ref="W176:Z176"/>
    <mergeCell ref="AA176:AD176"/>
    <mergeCell ref="D177:N177"/>
    <mergeCell ref="O177:R177"/>
    <mergeCell ref="S177:V177"/>
    <mergeCell ref="W177:Z177"/>
    <mergeCell ref="AA177:AD177"/>
    <mergeCell ref="D174:N174"/>
    <mergeCell ref="O174:R174"/>
    <mergeCell ref="S174:V174"/>
    <mergeCell ref="W174:Z174"/>
    <mergeCell ref="AA174:AD174"/>
    <mergeCell ref="D175:N175"/>
    <mergeCell ref="O175:R175"/>
    <mergeCell ref="S175:V175"/>
    <mergeCell ref="W175:Z175"/>
    <mergeCell ref="AA175:AD175"/>
    <mergeCell ref="D180:N180"/>
    <mergeCell ref="O180:R180"/>
    <mergeCell ref="S180:V180"/>
    <mergeCell ref="W180:Z180"/>
    <mergeCell ref="AA180:AD180"/>
    <mergeCell ref="D181:N181"/>
    <mergeCell ref="O181:R181"/>
    <mergeCell ref="S181:V181"/>
    <mergeCell ref="W181:Z181"/>
    <mergeCell ref="AA181:AD181"/>
    <mergeCell ref="D178:N178"/>
    <mergeCell ref="O178:R178"/>
    <mergeCell ref="S178:V178"/>
    <mergeCell ref="W178:Z178"/>
    <mergeCell ref="AA178:AD178"/>
    <mergeCell ref="D179:N179"/>
    <mergeCell ref="O179:R179"/>
    <mergeCell ref="S179:V179"/>
    <mergeCell ref="W179:Z179"/>
    <mergeCell ref="AA179:AD179"/>
    <mergeCell ref="D184:N184"/>
    <mergeCell ref="O184:R184"/>
    <mergeCell ref="S184:V184"/>
    <mergeCell ref="W184:Z184"/>
    <mergeCell ref="AA184:AD184"/>
    <mergeCell ref="D185:N185"/>
    <mergeCell ref="O185:R185"/>
    <mergeCell ref="S185:V185"/>
    <mergeCell ref="W185:Z185"/>
    <mergeCell ref="AA185:AD185"/>
    <mergeCell ref="D182:N182"/>
    <mergeCell ref="O182:R182"/>
    <mergeCell ref="S182:V182"/>
    <mergeCell ref="W182:Z182"/>
    <mergeCell ref="AA182:AD182"/>
    <mergeCell ref="D183:N183"/>
    <mergeCell ref="O183:R183"/>
    <mergeCell ref="S183:V183"/>
    <mergeCell ref="W183:Z183"/>
    <mergeCell ref="AA183:AD183"/>
    <mergeCell ref="D188:N188"/>
    <mergeCell ref="O188:R188"/>
    <mergeCell ref="S188:V188"/>
    <mergeCell ref="W188:Z188"/>
    <mergeCell ref="AA188:AD188"/>
    <mergeCell ref="D189:N189"/>
    <mergeCell ref="O189:R189"/>
    <mergeCell ref="S189:V189"/>
    <mergeCell ref="W189:Z189"/>
    <mergeCell ref="AA189:AD189"/>
    <mergeCell ref="D186:N186"/>
    <mergeCell ref="O186:R186"/>
    <mergeCell ref="S186:V186"/>
    <mergeCell ref="W186:Z186"/>
    <mergeCell ref="AA186:AD186"/>
    <mergeCell ref="D187:N187"/>
    <mergeCell ref="O187:R187"/>
    <mergeCell ref="S187:V187"/>
    <mergeCell ref="W187:Z187"/>
    <mergeCell ref="AA187:AD187"/>
    <mergeCell ref="D192:N192"/>
    <mergeCell ref="O192:R192"/>
    <mergeCell ref="S192:V192"/>
    <mergeCell ref="W192:Z192"/>
    <mergeCell ref="AA192:AD192"/>
    <mergeCell ref="D193:N193"/>
    <mergeCell ref="O193:R193"/>
    <mergeCell ref="S193:V193"/>
    <mergeCell ref="W193:Z193"/>
    <mergeCell ref="AA193:AD193"/>
    <mergeCell ref="D190:N190"/>
    <mergeCell ref="O190:R190"/>
    <mergeCell ref="S190:V190"/>
    <mergeCell ref="W190:Z190"/>
    <mergeCell ref="AA190:AD190"/>
    <mergeCell ref="D191:N191"/>
    <mergeCell ref="O191:R191"/>
    <mergeCell ref="S191:V191"/>
    <mergeCell ref="W191:Z191"/>
    <mergeCell ref="AA191:AD191"/>
    <mergeCell ref="D196:N196"/>
    <mergeCell ref="O196:R196"/>
    <mergeCell ref="S196:V196"/>
    <mergeCell ref="W196:Z196"/>
    <mergeCell ref="AA196:AD196"/>
    <mergeCell ref="D197:N197"/>
    <mergeCell ref="O197:R197"/>
    <mergeCell ref="S197:V197"/>
    <mergeCell ref="W197:Z197"/>
    <mergeCell ref="AA197:AD197"/>
    <mergeCell ref="D194:N194"/>
    <mergeCell ref="O194:R194"/>
    <mergeCell ref="S194:V194"/>
    <mergeCell ref="W194:Z194"/>
    <mergeCell ref="AA194:AD194"/>
    <mergeCell ref="D195:N195"/>
    <mergeCell ref="O195:R195"/>
    <mergeCell ref="S195:V195"/>
    <mergeCell ref="W195:Z195"/>
    <mergeCell ref="AA195:AD195"/>
    <mergeCell ref="D200:N200"/>
    <mergeCell ref="O200:R200"/>
    <mergeCell ref="S200:V200"/>
    <mergeCell ref="W200:Z200"/>
    <mergeCell ref="AA200:AD200"/>
    <mergeCell ref="D201:N201"/>
    <mergeCell ref="O201:R201"/>
    <mergeCell ref="S201:V201"/>
    <mergeCell ref="W201:Z201"/>
    <mergeCell ref="AA201:AD201"/>
    <mergeCell ref="D198:N198"/>
    <mergeCell ref="O198:R198"/>
    <mergeCell ref="S198:V198"/>
    <mergeCell ref="W198:Z198"/>
    <mergeCell ref="AA198:AD198"/>
    <mergeCell ref="D199:N199"/>
    <mergeCell ref="O199:R199"/>
    <mergeCell ref="S199:V199"/>
    <mergeCell ref="W199:Z199"/>
    <mergeCell ref="AA199:AD199"/>
    <mergeCell ref="D204:N204"/>
    <mergeCell ref="O204:R204"/>
    <mergeCell ref="S204:V204"/>
    <mergeCell ref="W204:Z204"/>
    <mergeCell ref="AA204:AD204"/>
    <mergeCell ref="D205:N205"/>
    <mergeCell ref="O205:R205"/>
    <mergeCell ref="S205:V205"/>
    <mergeCell ref="W205:Z205"/>
    <mergeCell ref="AA205:AD205"/>
    <mergeCell ref="D202:N202"/>
    <mergeCell ref="O202:R202"/>
    <mergeCell ref="S202:V202"/>
    <mergeCell ref="W202:Z202"/>
    <mergeCell ref="AA202:AD202"/>
    <mergeCell ref="D203:N203"/>
    <mergeCell ref="O203:R203"/>
    <mergeCell ref="S203:V203"/>
    <mergeCell ref="W203:Z203"/>
    <mergeCell ref="AA203:AD203"/>
    <mergeCell ref="D208:N208"/>
    <mergeCell ref="O208:R208"/>
    <mergeCell ref="S208:V208"/>
    <mergeCell ref="W208:Z208"/>
    <mergeCell ref="AA208:AD208"/>
    <mergeCell ref="D209:N209"/>
    <mergeCell ref="O209:R209"/>
    <mergeCell ref="S209:V209"/>
    <mergeCell ref="W209:Z209"/>
    <mergeCell ref="AA209:AD209"/>
    <mergeCell ref="D206:N206"/>
    <mergeCell ref="O206:R206"/>
    <mergeCell ref="S206:V206"/>
    <mergeCell ref="W206:Z206"/>
    <mergeCell ref="AA206:AD206"/>
    <mergeCell ref="D207:N207"/>
    <mergeCell ref="O207:R207"/>
    <mergeCell ref="S207:V207"/>
    <mergeCell ref="W207:Z207"/>
    <mergeCell ref="AA207:AD207"/>
    <mergeCell ref="D212:N212"/>
    <mergeCell ref="O212:R212"/>
    <mergeCell ref="S212:V212"/>
    <mergeCell ref="W212:Z212"/>
    <mergeCell ref="AA212:AD212"/>
    <mergeCell ref="D213:N213"/>
    <mergeCell ref="O213:R213"/>
    <mergeCell ref="S213:V213"/>
    <mergeCell ref="W213:Z213"/>
    <mergeCell ref="AA213:AD213"/>
    <mergeCell ref="D210:N210"/>
    <mergeCell ref="O210:R210"/>
    <mergeCell ref="S210:V210"/>
    <mergeCell ref="W210:Z210"/>
    <mergeCell ref="AA210:AD210"/>
    <mergeCell ref="D211:N211"/>
    <mergeCell ref="O211:R211"/>
    <mergeCell ref="S211:V211"/>
    <mergeCell ref="W211:Z211"/>
    <mergeCell ref="AA211:AD211"/>
    <mergeCell ref="D216:N216"/>
    <mergeCell ref="O216:R216"/>
    <mergeCell ref="S216:V216"/>
    <mergeCell ref="W216:Z216"/>
    <mergeCell ref="AA216:AD216"/>
    <mergeCell ref="D217:N217"/>
    <mergeCell ref="O217:R217"/>
    <mergeCell ref="S217:V217"/>
    <mergeCell ref="W217:Z217"/>
    <mergeCell ref="AA217:AD217"/>
    <mergeCell ref="D214:N214"/>
    <mergeCell ref="O214:R214"/>
    <mergeCell ref="S214:V214"/>
    <mergeCell ref="W214:Z214"/>
    <mergeCell ref="AA214:AD214"/>
    <mergeCell ref="D215:N215"/>
    <mergeCell ref="O215:R215"/>
    <mergeCell ref="S215:V215"/>
    <mergeCell ref="W215:Z215"/>
    <mergeCell ref="AA215:AD215"/>
    <mergeCell ref="D220:N220"/>
    <mergeCell ref="O220:R220"/>
    <mergeCell ref="S220:V220"/>
    <mergeCell ref="W220:Z220"/>
    <mergeCell ref="AA220:AD220"/>
    <mergeCell ref="D221:N221"/>
    <mergeCell ref="O221:R221"/>
    <mergeCell ref="S221:V221"/>
    <mergeCell ref="W221:Z221"/>
    <mergeCell ref="AA221:AD221"/>
    <mergeCell ref="D218:N218"/>
    <mergeCell ref="O218:R218"/>
    <mergeCell ref="S218:V218"/>
    <mergeCell ref="W218:Z218"/>
    <mergeCell ref="AA218:AD218"/>
    <mergeCell ref="D219:N219"/>
    <mergeCell ref="O219:R219"/>
    <mergeCell ref="S219:V219"/>
    <mergeCell ref="W219:Z219"/>
    <mergeCell ref="AA219:AD219"/>
    <mergeCell ref="D224:N224"/>
    <mergeCell ref="O224:R224"/>
    <mergeCell ref="S224:V224"/>
    <mergeCell ref="W224:Z224"/>
    <mergeCell ref="AA224:AD224"/>
    <mergeCell ref="D225:N225"/>
    <mergeCell ref="O225:R225"/>
    <mergeCell ref="S225:V225"/>
    <mergeCell ref="W225:Z225"/>
    <mergeCell ref="AA225:AD225"/>
    <mergeCell ref="D222:N222"/>
    <mergeCell ref="O222:R222"/>
    <mergeCell ref="S222:V222"/>
    <mergeCell ref="W222:Z222"/>
    <mergeCell ref="AA222:AD222"/>
    <mergeCell ref="D223:N223"/>
    <mergeCell ref="O223:R223"/>
    <mergeCell ref="S223:V223"/>
    <mergeCell ref="W223:Z223"/>
    <mergeCell ref="AA223:AD223"/>
    <mergeCell ref="D228:N228"/>
    <mergeCell ref="O228:R228"/>
    <mergeCell ref="S228:V228"/>
    <mergeCell ref="W228:Z228"/>
    <mergeCell ref="AA228:AD228"/>
    <mergeCell ref="D229:N229"/>
    <mergeCell ref="O229:R229"/>
    <mergeCell ref="S229:V229"/>
    <mergeCell ref="W229:Z229"/>
    <mergeCell ref="AA229:AD229"/>
    <mergeCell ref="D226:N226"/>
    <mergeCell ref="O226:R226"/>
    <mergeCell ref="S226:V226"/>
    <mergeCell ref="W226:Z226"/>
    <mergeCell ref="AA226:AD226"/>
    <mergeCell ref="D227:N227"/>
    <mergeCell ref="O227:R227"/>
    <mergeCell ref="S227:V227"/>
    <mergeCell ref="W227:Z227"/>
    <mergeCell ref="AA227:AD227"/>
    <mergeCell ref="D232:N232"/>
    <mergeCell ref="O232:R232"/>
    <mergeCell ref="S232:V232"/>
    <mergeCell ref="W232:Z232"/>
    <mergeCell ref="AA232:AD232"/>
    <mergeCell ref="D233:N233"/>
    <mergeCell ref="O233:R233"/>
    <mergeCell ref="S233:V233"/>
    <mergeCell ref="W233:Z233"/>
    <mergeCell ref="AA233:AD233"/>
    <mergeCell ref="D230:N230"/>
    <mergeCell ref="O230:R230"/>
    <mergeCell ref="S230:V230"/>
    <mergeCell ref="W230:Z230"/>
    <mergeCell ref="AA230:AD230"/>
    <mergeCell ref="D231:N231"/>
    <mergeCell ref="O231:R231"/>
    <mergeCell ref="S231:V231"/>
    <mergeCell ref="W231:Z231"/>
    <mergeCell ref="AA231:AD231"/>
    <mergeCell ref="D236:N236"/>
    <mergeCell ref="O236:R236"/>
    <mergeCell ref="S236:V236"/>
    <mergeCell ref="W236:Z236"/>
    <mergeCell ref="AA236:AD236"/>
    <mergeCell ref="D237:N237"/>
    <mergeCell ref="O237:R237"/>
    <mergeCell ref="S237:V237"/>
    <mergeCell ref="W237:Z237"/>
    <mergeCell ref="AA237:AD237"/>
    <mergeCell ref="D234:N234"/>
    <mergeCell ref="O234:R234"/>
    <mergeCell ref="S234:V234"/>
    <mergeCell ref="W234:Z234"/>
    <mergeCell ref="AA234:AD234"/>
    <mergeCell ref="D235:N235"/>
    <mergeCell ref="O235:R235"/>
    <mergeCell ref="S235:V235"/>
    <mergeCell ref="W235:Z235"/>
    <mergeCell ref="AA235:AD235"/>
    <mergeCell ref="D240:N240"/>
    <mergeCell ref="O240:R240"/>
    <mergeCell ref="S240:V240"/>
    <mergeCell ref="W240:Z240"/>
    <mergeCell ref="AA240:AD240"/>
    <mergeCell ref="D241:N241"/>
    <mergeCell ref="O241:R241"/>
    <mergeCell ref="S241:V241"/>
    <mergeCell ref="W241:Z241"/>
    <mergeCell ref="AA241:AD241"/>
    <mergeCell ref="D238:N238"/>
    <mergeCell ref="O238:R238"/>
    <mergeCell ref="S238:V238"/>
    <mergeCell ref="W238:Z238"/>
    <mergeCell ref="AA238:AD238"/>
    <mergeCell ref="D239:N239"/>
    <mergeCell ref="O239:R239"/>
    <mergeCell ref="S239:V239"/>
    <mergeCell ref="W239:Z239"/>
    <mergeCell ref="AA239:AD239"/>
    <mergeCell ref="D244:N244"/>
    <mergeCell ref="O244:R244"/>
    <mergeCell ref="S244:V244"/>
    <mergeCell ref="W244:Z244"/>
    <mergeCell ref="AA244:AD244"/>
    <mergeCell ref="D245:N245"/>
    <mergeCell ref="O245:R245"/>
    <mergeCell ref="S245:V245"/>
    <mergeCell ref="W245:Z245"/>
    <mergeCell ref="AA245:AD245"/>
    <mergeCell ref="D242:N242"/>
    <mergeCell ref="O242:R242"/>
    <mergeCell ref="S242:V242"/>
    <mergeCell ref="W242:Z242"/>
    <mergeCell ref="AA242:AD242"/>
    <mergeCell ref="D243:N243"/>
    <mergeCell ref="O243:R243"/>
    <mergeCell ref="S243:V243"/>
    <mergeCell ref="W243:Z243"/>
    <mergeCell ref="AA243:AD243"/>
    <mergeCell ref="D248:N248"/>
    <mergeCell ref="O248:R248"/>
    <mergeCell ref="S248:V248"/>
    <mergeCell ref="W248:Z248"/>
    <mergeCell ref="AA248:AD248"/>
    <mergeCell ref="D249:N249"/>
    <mergeCell ref="O249:R249"/>
    <mergeCell ref="S249:V249"/>
    <mergeCell ref="W249:Z249"/>
    <mergeCell ref="AA249:AD249"/>
    <mergeCell ref="D246:N246"/>
    <mergeCell ref="O246:R246"/>
    <mergeCell ref="S246:V246"/>
    <mergeCell ref="W246:Z246"/>
    <mergeCell ref="AA246:AD246"/>
    <mergeCell ref="D247:N247"/>
    <mergeCell ref="O247:R247"/>
    <mergeCell ref="S247:V247"/>
    <mergeCell ref="W247:Z247"/>
    <mergeCell ref="AA247:AD247"/>
    <mergeCell ref="D252:N252"/>
    <mergeCell ref="O252:R252"/>
    <mergeCell ref="S252:V252"/>
    <mergeCell ref="W252:Z252"/>
    <mergeCell ref="AA252:AD252"/>
    <mergeCell ref="D253:N253"/>
    <mergeCell ref="O253:R253"/>
    <mergeCell ref="S253:V253"/>
    <mergeCell ref="W253:Z253"/>
    <mergeCell ref="AA253:AD253"/>
    <mergeCell ref="D250:N250"/>
    <mergeCell ref="O250:R250"/>
    <mergeCell ref="S250:V250"/>
    <mergeCell ref="W250:Z250"/>
    <mergeCell ref="AA250:AD250"/>
    <mergeCell ref="D251:N251"/>
    <mergeCell ref="O251:R251"/>
    <mergeCell ref="S251:V251"/>
    <mergeCell ref="W251:Z251"/>
    <mergeCell ref="AA251:AD251"/>
    <mergeCell ref="D256:N256"/>
    <mergeCell ref="O256:R256"/>
    <mergeCell ref="S256:V256"/>
    <mergeCell ref="W256:Z256"/>
    <mergeCell ref="AA256:AD256"/>
    <mergeCell ref="D257:N257"/>
    <mergeCell ref="O257:R257"/>
    <mergeCell ref="S257:V257"/>
    <mergeCell ref="W257:Z257"/>
    <mergeCell ref="AA257:AD257"/>
    <mergeCell ref="D254:N254"/>
    <mergeCell ref="O254:R254"/>
    <mergeCell ref="S254:V254"/>
    <mergeCell ref="W254:Z254"/>
    <mergeCell ref="AA254:AD254"/>
    <mergeCell ref="D255:N255"/>
    <mergeCell ref="O255:R255"/>
    <mergeCell ref="S255:V255"/>
    <mergeCell ref="W255:Z255"/>
    <mergeCell ref="AA255:AD255"/>
    <mergeCell ref="D260:N260"/>
    <mergeCell ref="O260:R260"/>
    <mergeCell ref="S260:V260"/>
    <mergeCell ref="W260:Z260"/>
    <mergeCell ref="AA260:AD260"/>
    <mergeCell ref="D261:N261"/>
    <mergeCell ref="O261:R261"/>
    <mergeCell ref="S261:V261"/>
    <mergeCell ref="W261:Z261"/>
    <mergeCell ref="AA261:AD261"/>
    <mergeCell ref="D258:N258"/>
    <mergeCell ref="O258:R258"/>
    <mergeCell ref="S258:V258"/>
    <mergeCell ref="W258:Z258"/>
    <mergeCell ref="AA258:AD258"/>
    <mergeCell ref="D259:N259"/>
    <mergeCell ref="O259:R259"/>
    <mergeCell ref="S259:V259"/>
    <mergeCell ref="W259:Z259"/>
    <mergeCell ref="AA259:AD259"/>
    <mergeCell ref="D264:N264"/>
    <mergeCell ref="O264:R264"/>
    <mergeCell ref="S264:V264"/>
    <mergeCell ref="W264:Z264"/>
    <mergeCell ref="AA264:AD264"/>
    <mergeCell ref="D265:N265"/>
    <mergeCell ref="O265:R265"/>
    <mergeCell ref="S265:V265"/>
    <mergeCell ref="W265:Z265"/>
    <mergeCell ref="AA265:AD265"/>
    <mergeCell ref="D262:N262"/>
    <mergeCell ref="O262:R262"/>
    <mergeCell ref="S262:V262"/>
    <mergeCell ref="W262:Z262"/>
    <mergeCell ref="AA262:AD262"/>
    <mergeCell ref="D263:N263"/>
    <mergeCell ref="O263:R263"/>
    <mergeCell ref="S263:V263"/>
    <mergeCell ref="W263:Z263"/>
    <mergeCell ref="AA263:AD263"/>
    <mergeCell ref="D268:N268"/>
    <mergeCell ref="O268:R268"/>
    <mergeCell ref="S268:V268"/>
    <mergeCell ref="W268:Z268"/>
    <mergeCell ref="AA268:AD268"/>
    <mergeCell ref="D269:N269"/>
    <mergeCell ref="O269:R269"/>
    <mergeCell ref="S269:V269"/>
    <mergeCell ref="W269:Z269"/>
    <mergeCell ref="AA269:AD269"/>
    <mergeCell ref="D266:N266"/>
    <mergeCell ref="O266:R266"/>
    <mergeCell ref="S266:V266"/>
    <mergeCell ref="W266:Z266"/>
    <mergeCell ref="AA266:AD266"/>
    <mergeCell ref="D267:N267"/>
    <mergeCell ref="O267:R267"/>
    <mergeCell ref="S267:V267"/>
    <mergeCell ref="W267:Z267"/>
    <mergeCell ref="AA267:AD267"/>
    <mergeCell ref="D272:N272"/>
    <mergeCell ref="O272:R272"/>
    <mergeCell ref="S272:V272"/>
    <mergeCell ref="W272:Z272"/>
    <mergeCell ref="AA272:AD272"/>
    <mergeCell ref="D273:N273"/>
    <mergeCell ref="O273:R273"/>
    <mergeCell ref="S273:V273"/>
    <mergeCell ref="W273:Z273"/>
    <mergeCell ref="AA273:AD273"/>
    <mergeCell ref="D270:N270"/>
    <mergeCell ref="O270:R270"/>
    <mergeCell ref="S270:V270"/>
    <mergeCell ref="W270:Z270"/>
    <mergeCell ref="AA270:AD270"/>
    <mergeCell ref="D271:N271"/>
    <mergeCell ref="O271:R271"/>
    <mergeCell ref="S271:V271"/>
    <mergeCell ref="W271:Z271"/>
    <mergeCell ref="AA271:AD271"/>
    <mergeCell ref="D276:N276"/>
    <mergeCell ref="O276:R276"/>
    <mergeCell ref="S276:V276"/>
    <mergeCell ref="W276:Z276"/>
    <mergeCell ref="AA276:AD276"/>
    <mergeCell ref="D277:N277"/>
    <mergeCell ref="O277:R277"/>
    <mergeCell ref="S277:V277"/>
    <mergeCell ref="W277:Z277"/>
    <mergeCell ref="AA277:AD277"/>
    <mergeCell ref="D274:N274"/>
    <mergeCell ref="O274:R274"/>
    <mergeCell ref="S274:V274"/>
    <mergeCell ref="W274:Z274"/>
    <mergeCell ref="AA274:AD274"/>
    <mergeCell ref="D275:N275"/>
    <mergeCell ref="O275:R275"/>
    <mergeCell ref="S275:V275"/>
    <mergeCell ref="W275:Z275"/>
    <mergeCell ref="AA275:AD275"/>
    <mergeCell ref="D361:F361"/>
    <mergeCell ref="D362:F362"/>
    <mergeCell ref="C280:F281"/>
    <mergeCell ref="G280:M280"/>
    <mergeCell ref="N280:X280"/>
    <mergeCell ref="Y280:AD280"/>
    <mergeCell ref="AA279:AD279"/>
    <mergeCell ref="D290:F290"/>
    <mergeCell ref="D291:F291"/>
    <mergeCell ref="D288:F288"/>
    <mergeCell ref="D289:F289"/>
    <mergeCell ref="D286:F286"/>
    <mergeCell ref="D287:F287"/>
    <mergeCell ref="D284:F284"/>
    <mergeCell ref="D285:F285"/>
    <mergeCell ref="D282:F282"/>
    <mergeCell ref="D283:F283"/>
    <mergeCell ref="D381:F381"/>
    <mergeCell ref="D382:F382"/>
    <mergeCell ref="D383:F383"/>
    <mergeCell ref="D363:F363"/>
    <mergeCell ref="D364:F364"/>
    <mergeCell ref="D365:F365"/>
    <mergeCell ref="D366:F366"/>
    <mergeCell ref="D384:F384"/>
    <mergeCell ref="D385:F385"/>
    <mergeCell ref="D386:F386"/>
    <mergeCell ref="D387:F387"/>
    <mergeCell ref="D370:F370"/>
    <mergeCell ref="D371:F371"/>
    <mergeCell ref="D372:F372"/>
    <mergeCell ref="D373:F373"/>
    <mergeCell ref="D374:F374"/>
    <mergeCell ref="D375:F375"/>
    <mergeCell ref="D376:F376"/>
    <mergeCell ref="D377:F377"/>
    <mergeCell ref="D378:F378"/>
    <mergeCell ref="D397:F397"/>
    <mergeCell ref="D398:F398"/>
    <mergeCell ref="D399:F399"/>
    <mergeCell ref="D400:F400"/>
    <mergeCell ref="D401:F401"/>
    <mergeCell ref="D402:F402"/>
    <mergeCell ref="D403:F403"/>
    <mergeCell ref="D404:F404"/>
    <mergeCell ref="D405:F405"/>
    <mergeCell ref="D388:F388"/>
    <mergeCell ref="D389:F389"/>
    <mergeCell ref="D390:F390"/>
    <mergeCell ref="D391:F391"/>
    <mergeCell ref="D392:F392"/>
    <mergeCell ref="D393:F393"/>
    <mergeCell ref="D394:F394"/>
    <mergeCell ref="D395:F395"/>
    <mergeCell ref="D396:F396"/>
    <mergeCell ref="D415:F415"/>
    <mergeCell ref="D416:F416"/>
    <mergeCell ref="D417:F417"/>
    <mergeCell ref="D418:F418"/>
    <mergeCell ref="D419:F419"/>
    <mergeCell ref="D420:F420"/>
    <mergeCell ref="D421:F421"/>
    <mergeCell ref="D422:F422"/>
    <mergeCell ref="D423:F423"/>
    <mergeCell ref="D406:F406"/>
    <mergeCell ref="D407:F407"/>
    <mergeCell ref="D408:F408"/>
    <mergeCell ref="D409:F409"/>
    <mergeCell ref="D410:F410"/>
    <mergeCell ref="D411:F411"/>
    <mergeCell ref="D412:F412"/>
    <mergeCell ref="D413:F413"/>
    <mergeCell ref="D414:F414"/>
    <mergeCell ref="D433:F433"/>
    <mergeCell ref="D434:F434"/>
    <mergeCell ref="D435:F435"/>
    <mergeCell ref="D436:F436"/>
    <mergeCell ref="D437:F437"/>
    <mergeCell ref="D438:F438"/>
    <mergeCell ref="D439:F439"/>
    <mergeCell ref="D440:F440"/>
    <mergeCell ref="D441:F441"/>
    <mergeCell ref="D424:F424"/>
    <mergeCell ref="D425:F425"/>
    <mergeCell ref="D426:F426"/>
    <mergeCell ref="D427:F427"/>
    <mergeCell ref="D428:F428"/>
    <mergeCell ref="D429:F429"/>
    <mergeCell ref="D430:F430"/>
    <mergeCell ref="D431:F431"/>
    <mergeCell ref="D432:F432"/>
    <mergeCell ref="D451:F451"/>
    <mergeCell ref="D452:F452"/>
    <mergeCell ref="D453:F453"/>
    <mergeCell ref="D454:F454"/>
    <mergeCell ref="D455:F455"/>
    <mergeCell ref="D456:F456"/>
    <mergeCell ref="D457:F457"/>
    <mergeCell ref="D458:F458"/>
    <mergeCell ref="D459:F459"/>
    <mergeCell ref="D442:F442"/>
    <mergeCell ref="D443:F443"/>
    <mergeCell ref="D444:F444"/>
    <mergeCell ref="D445:F445"/>
    <mergeCell ref="D446:F446"/>
    <mergeCell ref="D447:F447"/>
    <mergeCell ref="D448:F448"/>
    <mergeCell ref="D449:F449"/>
    <mergeCell ref="D450:F450"/>
    <mergeCell ref="D478:F478"/>
    <mergeCell ref="D479:F479"/>
    <mergeCell ref="D480:F480"/>
    <mergeCell ref="D481:F481"/>
    <mergeCell ref="D469:F469"/>
    <mergeCell ref="D470:F470"/>
    <mergeCell ref="D471:F471"/>
    <mergeCell ref="D472:F472"/>
    <mergeCell ref="D473:F473"/>
    <mergeCell ref="D474:F474"/>
    <mergeCell ref="D475:F475"/>
    <mergeCell ref="D476:F476"/>
    <mergeCell ref="D477:F477"/>
    <mergeCell ref="D460:F460"/>
    <mergeCell ref="D461:F461"/>
    <mergeCell ref="D462:F462"/>
    <mergeCell ref="D463:F463"/>
    <mergeCell ref="D464:F464"/>
    <mergeCell ref="D465:F465"/>
    <mergeCell ref="D466:F466"/>
    <mergeCell ref="D467:F467"/>
    <mergeCell ref="D468:F468"/>
  </mergeCells>
  <conditionalFormatting sqref="I47 T47">
    <cfRule type="expression" dxfId="12" priority="13">
      <formula>$C$47="X"</formula>
    </cfRule>
  </conditionalFormatting>
  <conditionalFormatting sqref="C47 T47">
    <cfRule type="expression" dxfId="11" priority="12">
      <formula>$I$47="X"</formula>
    </cfRule>
  </conditionalFormatting>
  <conditionalFormatting sqref="I47 C47">
    <cfRule type="expression" dxfId="10" priority="11">
      <formula>$T$47="X"</formula>
    </cfRule>
  </conditionalFormatting>
  <conditionalFormatting sqref="D78:AD277 G483:AD483 G485:AD485 G487:AD487 G489:AD489 G491:AD491 C544:AD544 D282:AD481">
    <cfRule type="expression" dxfId="9" priority="10">
      <formula>OR($I$47="X",$T$47="X")</formula>
    </cfRule>
  </conditionalFormatting>
  <conditionalFormatting sqref="G282:L481">
    <cfRule type="expression" dxfId="8" priority="9">
      <formula>$M282="X"</formula>
    </cfRule>
  </conditionalFormatting>
  <conditionalFormatting sqref="N282:W481">
    <cfRule type="expression" dxfId="7" priority="8">
      <formula>$X282="X"</formula>
    </cfRule>
  </conditionalFormatting>
  <conditionalFormatting sqref="Y282:AC481">
    <cfRule type="expression" dxfId="6" priority="7">
      <formula>$AD282="X"</formula>
    </cfRule>
  </conditionalFormatting>
  <conditionalFormatting sqref="D282:AD481">
    <cfRule type="expression" dxfId="5" priority="6">
      <formula>$AG$280&lt;_xlfn.NUMBERVALUE($C282)</formula>
    </cfRule>
  </conditionalFormatting>
  <conditionalFormatting sqref="G483:AD483">
    <cfRule type="expression" dxfId="4" priority="5">
      <formula>$AG$483=0</formula>
    </cfRule>
  </conditionalFormatting>
  <conditionalFormatting sqref="G485:AD485">
    <cfRule type="expression" dxfId="3" priority="4">
      <formula>$AG$485=0</formula>
    </cfRule>
  </conditionalFormatting>
  <conditionalFormatting sqref="G487:AD487">
    <cfRule type="expression" dxfId="2" priority="3">
      <formula>$AG$487=0</formula>
    </cfRule>
  </conditionalFormatting>
  <conditionalFormatting sqref="G489:AD489">
    <cfRule type="expression" dxfId="1" priority="2">
      <formula>$AG$489=0</formula>
    </cfRule>
  </conditionalFormatting>
  <conditionalFormatting sqref="G491:AD491">
    <cfRule type="expression" dxfId="0" priority="1">
      <formula>$AG$491=0</formula>
    </cfRule>
  </conditionalFormatting>
  <dataValidations count="5">
    <dataValidation type="list" allowBlank="1" showInputMessage="1" showErrorMessage="1" sqref="C47 I47 T47 G282:AD481" xr:uid="{A93E016A-7AB7-45C0-80FF-48078B4D29AE}">
      <formula1>$AG$12:$AH$12</formula1>
    </dataValidation>
    <dataValidation type="list" allowBlank="1" showInputMessage="1" showErrorMessage="1" sqref="O78:R277" xr:uid="{AAF1377C-A410-40B1-928D-110AD72C02A4}">
      <formula1>$AG$58:$AN$58</formula1>
    </dataValidation>
    <dataValidation type="list" allowBlank="1" showInputMessage="1" showErrorMessage="1" sqref="S78:V277" xr:uid="{5C4F4761-49E7-44A1-9FED-FDCFCCF67D43}">
      <formula1>$AG$59:$BX$59</formula1>
    </dataValidation>
    <dataValidation type="list" allowBlank="1" showInputMessage="1" showErrorMessage="1" sqref="W78:Z277" xr:uid="{F248C0A8-C004-48CF-833D-D49CCD1565BA}">
      <formula1>$AG$60:$AK$60</formula1>
    </dataValidation>
    <dataValidation type="list" allowBlank="1" showInputMessage="1" showErrorMessage="1" sqref="AA78:AD277" xr:uid="{6BA5D71C-6B54-45D3-B9CC-160C045B80BC}">
      <formula1>$AG$61:$AJ$61</formula1>
    </dataValidation>
  </dataValidations>
  <hyperlinks>
    <hyperlink ref="AA7:AD7" location="Índice!B17" display="Índice" xr:uid="{DD0E783B-2F9C-4530-BA06-16B69C1DAB16}"/>
  </hyperlinks>
  <pageMargins left="0.70866141732283472" right="0.70866141732283472" top="0.74803149606299213" bottom="0.74803149606299213" header="0.31496062992125984" footer="0.31496062992125984"/>
  <pageSetup scale="75" orientation="portrait" r:id="rId1"/>
  <headerFooter>
    <oddHeader>&amp;CMódulo 1 Sección VI
Cuestionario</oddHeader>
    <oddFooter>&amp;LCenso Nacional de Gobiernos Estatales 2023&amp;R&amp;P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050B0-58D4-4B4F-86F3-46F67BD5067B}">
  <dimension ref="A1:AE163"/>
  <sheetViews>
    <sheetView showGridLines="0" zoomScaleNormal="100" workbookViewId="0"/>
  </sheetViews>
  <sheetFormatPr baseColWidth="10" defaultColWidth="0" defaultRowHeight="15" customHeight="1" zeroHeight="1"/>
  <cols>
    <col min="1" max="1" width="5.7109375" customWidth="1"/>
    <col min="2" max="30" width="3.7109375" customWidth="1"/>
    <col min="31" max="31" width="5.7109375" customWidth="1"/>
    <col min="32" max="16384" width="3.7109375" hidden="1"/>
  </cols>
  <sheetData>
    <row r="1" spans="1:30" ht="173.25" customHeight="1">
      <c r="A1" s="44"/>
      <c r="B1" s="126" t="s">
        <v>0</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row>
    <row r="2" spans="1:30" ht="15" customHeight="1">
      <c r="A2" s="44"/>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45" customHeight="1">
      <c r="A3" s="44"/>
      <c r="B3" s="128" t="s">
        <v>1</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0" ht="15" customHeight="1">
      <c r="A4" s="44"/>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45" customHeight="1">
      <c r="A5" s="44"/>
      <c r="B5" s="128" t="s">
        <v>406</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row>
    <row r="6" spans="1:30" ht="15" customHeight="1">
      <c r="A6" s="44"/>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ht="60" customHeight="1">
      <c r="A7" s="44"/>
      <c r="B7" s="128" t="s">
        <v>8</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row>
    <row r="8" spans="1:30" ht="15" customHeight="1">
      <c r="A8" s="44"/>
      <c r="B8" s="2"/>
      <c r="C8" s="1"/>
      <c r="D8" s="1"/>
      <c r="E8" s="1"/>
      <c r="F8" s="1"/>
      <c r="G8" s="1"/>
      <c r="H8" s="1"/>
      <c r="I8" s="1"/>
      <c r="J8" s="1"/>
      <c r="K8" s="1"/>
      <c r="L8" s="1"/>
      <c r="M8" s="1"/>
      <c r="N8" s="2"/>
      <c r="O8" s="1"/>
      <c r="P8" s="1"/>
      <c r="Q8" s="1"/>
      <c r="R8" s="1"/>
      <c r="S8" s="1"/>
      <c r="T8" s="1"/>
      <c r="U8" s="1"/>
      <c r="V8" s="1"/>
      <c r="W8" s="1"/>
      <c r="X8" s="1"/>
      <c r="Y8" s="1"/>
      <c r="Z8" s="1"/>
      <c r="AA8" s="1"/>
      <c r="AB8" s="1"/>
      <c r="AC8" s="1"/>
      <c r="AD8" s="1"/>
    </row>
    <row r="9" spans="1:30" ht="15" customHeight="1" thickBot="1">
      <c r="A9" s="44"/>
      <c r="B9" s="2" t="s">
        <v>3</v>
      </c>
      <c r="C9" s="1"/>
      <c r="D9" s="1"/>
      <c r="E9" s="1"/>
      <c r="F9" s="1"/>
      <c r="G9" s="1"/>
      <c r="H9" s="1"/>
      <c r="I9" s="1"/>
      <c r="J9" s="1"/>
      <c r="K9" s="1"/>
      <c r="L9" s="1"/>
      <c r="M9" s="1"/>
      <c r="N9" s="2" t="s">
        <v>4</v>
      </c>
      <c r="O9" s="1"/>
      <c r="P9" s="1"/>
      <c r="Q9" s="1"/>
      <c r="R9" s="1"/>
      <c r="S9" s="1"/>
      <c r="T9" s="1"/>
      <c r="U9" s="1"/>
      <c r="V9" s="1"/>
      <c r="W9" s="1"/>
      <c r="X9" s="1"/>
      <c r="Y9" s="1"/>
      <c r="Z9" s="1"/>
      <c r="AA9" s="204" t="s">
        <v>2</v>
      </c>
      <c r="AB9" s="204"/>
      <c r="AC9" s="204"/>
      <c r="AD9" s="204"/>
    </row>
    <row r="10" spans="1:30" ht="15" customHeight="1" thickBot="1">
      <c r="A10" s="44"/>
      <c r="B10" s="130" t="str">
        <f>IF(Presentación!B10="","",Presentación!B10)</f>
        <v>Tabasco</v>
      </c>
      <c r="C10" s="131"/>
      <c r="D10" s="131"/>
      <c r="E10" s="131"/>
      <c r="F10" s="131"/>
      <c r="G10" s="131"/>
      <c r="H10" s="131"/>
      <c r="I10" s="131"/>
      <c r="J10" s="131"/>
      <c r="K10" s="131"/>
      <c r="L10" s="132"/>
      <c r="M10" s="1"/>
      <c r="N10" s="130" t="str">
        <f>IF(Presentación!N10="","",Presentación!N10)</f>
        <v>227</v>
      </c>
      <c r="O10" s="132"/>
      <c r="P10" s="3"/>
      <c r="Q10" s="3"/>
      <c r="R10" s="3"/>
      <c r="S10" s="3"/>
      <c r="T10" s="3"/>
      <c r="U10" s="3"/>
      <c r="V10" s="3"/>
      <c r="W10" s="3"/>
      <c r="X10" s="3"/>
      <c r="Y10" s="3"/>
      <c r="Z10" s="3"/>
      <c r="AA10" s="3"/>
      <c r="AB10" s="3"/>
      <c r="AC10" s="3"/>
      <c r="AD10" s="3"/>
    </row>
    <row r="11" spans="1:30" ht="15" customHeight="1">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row>
    <row r="12" spans="1:30" ht="15" customHeight="1">
      <c r="B12" s="45" t="s">
        <v>241</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row>
    <row r="13" spans="1:30" ht="84" customHeight="1">
      <c r="B13" s="18"/>
      <c r="C13" s="133" t="s">
        <v>405</v>
      </c>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row>
    <row r="14" spans="1:30" ht="15" customHeight="1">
      <c r="B14" s="46"/>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row>
    <row r="15" spans="1:30" ht="36" customHeight="1">
      <c r="B15" s="46"/>
      <c r="C15" s="24"/>
      <c r="D15" s="133" t="s">
        <v>555</v>
      </c>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row>
    <row r="16" spans="1:30" ht="15" customHeight="1">
      <c r="B16" s="46"/>
      <c r="C16" s="24"/>
    </row>
    <row r="17" spans="2:30" ht="36" customHeight="1">
      <c r="B17" s="46"/>
      <c r="C17" s="24"/>
      <c r="D17" s="133" t="s">
        <v>242</v>
      </c>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row>
    <row r="18" spans="2:30" ht="15" customHeight="1">
      <c r="B18" s="46"/>
      <c r="C18" s="47"/>
    </row>
    <row r="19" spans="2:30" ht="36" customHeight="1">
      <c r="B19" s="46"/>
      <c r="C19" s="24"/>
      <c r="D19" s="133" t="s">
        <v>556</v>
      </c>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row>
    <row r="20" spans="2:30" ht="15" customHeight="1">
      <c r="B20" s="46"/>
      <c r="C20" s="24"/>
    </row>
    <row r="21" spans="2:30" ht="36" customHeight="1">
      <c r="B21" s="46"/>
      <c r="C21" s="24"/>
      <c r="D21" s="133" t="s">
        <v>557</v>
      </c>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row>
    <row r="22" spans="2:30" ht="15" customHeight="1">
      <c r="B22" s="46"/>
      <c r="C22" s="4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row>
    <row r="23" spans="2:30" ht="24" customHeight="1">
      <c r="B23" s="46"/>
      <c r="C23" s="24"/>
      <c r="D23" s="133" t="s">
        <v>243</v>
      </c>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row>
    <row r="24" spans="2:30" ht="15" customHeight="1"/>
    <row r="25" spans="2:30" ht="15" customHeight="1">
      <c r="B25" s="45" t="s">
        <v>234</v>
      </c>
    </row>
    <row r="26" spans="2:30" ht="15" customHeight="1">
      <c r="C26" s="133" t="s">
        <v>235</v>
      </c>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row>
    <row r="27" spans="2:30" ht="15" customHeight="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row>
    <row r="28" spans="2:30" ht="15" customHeight="1">
      <c r="B28" s="45" t="s">
        <v>236</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row>
    <row r="29" spans="2:30" ht="36" customHeight="1">
      <c r="B29" s="18"/>
      <c r="C29" s="139" t="s">
        <v>237</v>
      </c>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row>
    <row r="30" spans="2:30" ht="15" customHeight="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row>
    <row r="31" spans="2:30" ht="15" customHeight="1">
      <c r="B31" s="45" t="s">
        <v>238</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row>
    <row r="32" spans="2:30" ht="36" customHeight="1">
      <c r="B32" s="18"/>
      <c r="C32" s="139" t="s">
        <v>253</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row>
    <row r="33" spans="2:30" ht="15" customHeight="1">
      <c r="B33" s="1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row>
    <row r="34" spans="2:30" ht="15" customHeight="1">
      <c r="B34" s="45" t="s">
        <v>240</v>
      </c>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row>
    <row r="35" spans="2:30" ht="36" customHeight="1">
      <c r="B35" s="18"/>
      <c r="C35" s="139" t="s">
        <v>239</v>
      </c>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row>
    <row r="36" spans="2:30" ht="15" customHeight="1">
      <c r="B36" s="1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row>
    <row r="37" spans="2:30" ht="15" customHeight="1">
      <c r="B37" s="45" t="s">
        <v>244</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row>
    <row r="38" spans="2:30" ht="24" customHeight="1">
      <c r="B38" s="18"/>
      <c r="C38" s="133" t="s">
        <v>245</v>
      </c>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row>
    <row r="39" spans="2:30" ht="15" customHeight="1">
      <c r="B39" s="4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row>
    <row r="40" spans="2:30" ht="24" customHeight="1">
      <c r="B40" s="46"/>
      <c r="C40" s="24"/>
      <c r="D40" s="133" t="s">
        <v>246</v>
      </c>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row>
    <row r="41" spans="2:30" ht="15" customHeight="1">
      <c r="B41" s="46"/>
      <c r="C41" s="24"/>
    </row>
    <row r="42" spans="2:30" ht="24" customHeight="1">
      <c r="B42" s="46"/>
      <c r="C42" s="24"/>
      <c r="D42" s="133" t="s">
        <v>558</v>
      </c>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row>
    <row r="43" spans="2:30" ht="15" customHeight="1">
      <c r="B43" s="47"/>
      <c r="C43" s="47"/>
    </row>
    <row r="44" spans="2:30" ht="24" customHeight="1">
      <c r="B44" s="46"/>
      <c r="C44" s="24"/>
      <c r="D44" s="133" t="s">
        <v>559</v>
      </c>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row>
    <row r="45" spans="2:30" ht="15" customHeight="1">
      <c r="B45" s="46"/>
      <c r="C45" s="24"/>
    </row>
    <row r="46" spans="2:30" ht="24" customHeight="1">
      <c r="B46" s="46"/>
      <c r="C46" s="24"/>
      <c r="D46" s="133" t="s">
        <v>560</v>
      </c>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row>
    <row r="47" spans="2:30" ht="15" customHeight="1">
      <c r="B47" s="47"/>
      <c r="C47" s="47"/>
    </row>
    <row r="48" spans="2:30" ht="24" customHeight="1">
      <c r="B48" s="46"/>
      <c r="C48" s="24"/>
      <c r="D48" s="133" t="s">
        <v>247</v>
      </c>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row>
    <row r="49" spans="2:30" ht="15" customHeight="1">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row>
    <row r="50" spans="2:30" ht="15" customHeight="1">
      <c r="B50" s="45" t="s">
        <v>248</v>
      </c>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row>
    <row r="51" spans="2:30" ht="36" customHeight="1">
      <c r="B51" s="16"/>
      <c r="C51" s="133" t="s">
        <v>249</v>
      </c>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row>
    <row r="52" spans="2:30" ht="15" customHeight="1"/>
    <row r="53" spans="2:30" ht="15" customHeight="1">
      <c r="B53" s="23" t="s">
        <v>7</v>
      </c>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2:30" ht="24" customHeight="1">
      <c r="C54" s="139" t="s">
        <v>250</v>
      </c>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row>
    <row r="55" spans="2:30" ht="15" customHeight="1">
      <c r="B55" s="46"/>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row>
    <row r="56" spans="2:30" ht="24" customHeight="1">
      <c r="B56" s="46"/>
      <c r="C56" s="24"/>
      <c r="D56" s="236" t="s">
        <v>561</v>
      </c>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row>
    <row r="57" spans="2:30" ht="15" customHeight="1">
      <c r="B57" s="46"/>
      <c r="C57" s="24"/>
    </row>
    <row r="58" spans="2:30" ht="36" customHeight="1">
      <c r="B58" s="46"/>
      <c r="C58" s="24"/>
      <c r="D58" s="237" t="s">
        <v>345</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ht="15" customHeight="1">
      <c r="B59" s="47"/>
      <c r="C59" s="47"/>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row>
    <row r="60" spans="2:30" ht="24" customHeight="1">
      <c r="B60" s="46"/>
      <c r="C60" s="24"/>
      <c r="D60" s="236" t="s">
        <v>562</v>
      </c>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row>
    <row r="61" spans="2:30" ht="15" customHeight="1">
      <c r="B61" s="46"/>
      <c r="C61" s="24"/>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row>
    <row r="62" spans="2:30" ht="36" customHeight="1">
      <c r="B62" s="46"/>
      <c r="C62" s="24"/>
      <c r="D62" s="133" t="s">
        <v>563</v>
      </c>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row>
    <row r="63" spans="2:30" ht="15" customHeight="1">
      <c r="B63" s="47"/>
      <c r="C63" s="47"/>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row>
    <row r="64" spans="2:30" ht="24" customHeight="1">
      <c r="B64" s="46"/>
      <c r="C64" s="24"/>
      <c r="D64" s="236" t="s">
        <v>564</v>
      </c>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row>
    <row r="65" spans="2:30" ht="15" customHeight="1">
      <c r="B65" s="46"/>
      <c r="C65" s="24"/>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row>
    <row r="66" spans="2:30" ht="24" customHeight="1">
      <c r="B66" s="46"/>
      <c r="C66" s="24"/>
      <c r="D66" s="236" t="s">
        <v>565</v>
      </c>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row>
    <row r="67" spans="2:30" ht="15" customHeight="1">
      <c r="B67" s="46"/>
      <c r="C67" s="24"/>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row>
    <row r="68" spans="2:30" ht="24" customHeight="1">
      <c r="B68" s="46"/>
      <c r="C68" s="24"/>
      <c r="D68" s="236" t="s">
        <v>566</v>
      </c>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row>
    <row r="69" spans="2:30" ht="15" customHeight="1">
      <c r="B69" s="47"/>
      <c r="C69" s="47"/>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row>
    <row r="70" spans="2:30" ht="24" customHeight="1">
      <c r="B70" s="46"/>
      <c r="C70" s="24"/>
      <c r="D70" s="236" t="s">
        <v>567</v>
      </c>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row>
    <row r="71" spans="2:30" ht="15" customHeight="1"/>
    <row r="72" spans="2:30" ht="24" customHeight="1">
      <c r="B72" s="46"/>
      <c r="C72" s="24"/>
      <c r="D72" s="236" t="s">
        <v>568</v>
      </c>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row>
    <row r="73" spans="2:30" ht="15" customHeight="1"/>
    <row r="74" spans="2:30" ht="15" customHeight="1">
      <c r="B74" s="23" t="s">
        <v>251</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row>
    <row r="75" spans="2:30" ht="24" customHeight="1">
      <c r="C75" s="139" t="s">
        <v>570</v>
      </c>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row>
    <row r="76" spans="2:30" ht="15" customHeight="1"/>
    <row r="77" spans="2:30" ht="48" customHeight="1">
      <c r="B77" s="18"/>
      <c r="C77" s="18"/>
      <c r="D77" s="139" t="s">
        <v>346</v>
      </c>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row>
    <row r="78" spans="2:30" ht="15" customHeight="1">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row>
    <row r="79" spans="2:30" ht="24" customHeight="1">
      <c r="B79" s="18"/>
      <c r="C79" s="18"/>
      <c r="D79" s="236" t="s">
        <v>307</v>
      </c>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row>
    <row r="80" spans="2:30" ht="15" customHeight="1">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row>
    <row r="81" spans="2:30" ht="24" customHeight="1">
      <c r="D81" s="236" t="s">
        <v>308</v>
      </c>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row>
    <row r="82" spans="2:30" ht="15" customHeight="1"/>
    <row r="83" spans="2:30" ht="24" customHeight="1">
      <c r="B83" s="50"/>
      <c r="D83" s="237" t="s">
        <v>309</v>
      </c>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row>
    <row r="84" spans="2:30" ht="15" customHeight="1">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row>
    <row r="85" spans="2:30" ht="36" customHeight="1">
      <c r="D85" s="237" t="s">
        <v>569</v>
      </c>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row>
    <row r="86" spans="2:30" ht="15" customHeight="1">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row>
    <row r="87" spans="2:30" ht="36" customHeight="1">
      <c r="D87" s="236" t="s">
        <v>310</v>
      </c>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row>
    <row r="88" spans="2:30" ht="15" customHeight="1">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row>
    <row r="89" spans="2:30" ht="24" customHeight="1">
      <c r="B89" s="50"/>
      <c r="D89" s="236" t="s">
        <v>311</v>
      </c>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row>
    <row r="90" spans="2:30" ht="15" customHeight="1">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row>
    <row r="91" spans="2:30" ht="84" customHeight="1">
      <c r="D91" s="236" t="s">
        <v>312</v>
      </c>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row>
    <row r="92" spans="2:30" ht="15" customHeight="1">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row>
    <row r="93" spans="2:30" ht="24" customHeight="1">
      <c r="D93" s="133" t="s">
        <v>252</v>
      </c>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row>
    <row r="94" spans="2:30" ht="15" customHeight="1">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row>
    <row r="95" spans="2:30" ht="36" customHeight="1">
      <c r="D95" s="133" t="s">
        <v>313</v>
      </c>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row>
    <row r="96" spans="2:30" ht="15" customHeight="1">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row>
    <row r="97" spans="4:30" ht="24" customHeight="1">
      <c r="D97" s="236" t="s">
        <v>314</v>
      </c>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row>
    <row r="98" spans="4:30" ht="15" customHeight="1">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row>
    <row r="99" spans="4:30" ht="48" customHeight="1">
      <c r="D99" s="236" t="s">
        <v>315</v>
      </c>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row>
    <row r="100" spans="4:30" ht="15" customHeight="1">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row>
    <row r="101" spans="4:30" ht="36" customHeight="1">
      <c r="D101" s="236" t="s">
        <v>316</v>
      </c>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row>
    <row r="102" spans="4:30" ht="15" customHeight="1">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row>
    <row r="103" spans="4:30" ht="24" customHeight="1">
      <c r="D103" s="236" t="s">
        <v>317</v>
      </c>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row>
    <row r="104" spans="4:30" ht="15" customHeight="1">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row>
    <row r="105" spans="4:30" ht="24" customHeight="1">
      <c r="D105" s="236" t="s">
        <v>318</v>
      </c>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row>
    <row r="106" spans="4:30" ht="15" customHeight="1">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row>
    <row r="107" spans="4:30" ht="36" customHeight="1">
      <c r="D107" s="236" t="s">
        <v>319</v>
      </c>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row>
    <row r="108" spans="4:30" ht="15" customHeight="1">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row>
    <row r="109" spans="4:30" ht="48" customHeight="1">
      <c r="D109" s="236" t="s">
        <v>320</v>
      </c>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row>
    <row r="110" spans="4:30" ht="15" customHeight="1">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row>
    <row r="111" spans="4:30" ht="48" customHeight="1">
      <c r="D111" s="237" t="s">
        <v>321</v>
      </c>
      <c r="E111" s="237"/>
      <c r="F111" s="237"/>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row>
    <row r="112" spans="4:30" ht="15" customHeight="1">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row>
    <row r="113" spans="4:30" ht="24" customHeight="1">
      <c r="D113" s="236" t="s">
        <v>322</v>
      </c>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36"/>
      <c r="AD113" s="236"/>
    </row>
    <row r="114" spans="4:30" ht="15" customHeight="1">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row>
    <row r="115" spans="4:30" ht="24" customHeight="1">
      <c r="D115" s="236" t="s">
        <v>323</v>
      </c>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6"/>
      <c r="AD115" s="236"/>
    </row>
    <row r="116" spans="4:30" ht="15" customHeight="1">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row>
    <row r="117" spans="4:30" ht="48" customHeight="1">
      <c r="D117" s="237" t="s">
        <v>324</v>
      </c>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row>
    <row r="118" spans="4:30" ht="15" customHeight="1">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row>
    <row r="119" spans="4:30" ht="36" customHeight="1">
      <c r="D119" s="236" t="s">
        <v>325</v>
      </c>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c r="AC119" s="236"/>
      <c r="AD119" s="236"/>
    </row>
    <row r="120" spans="4:30" ht="15" customHeight="1">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row>
    <row r="121" spans="4:30" ht="48" customHeight="1">
      <c r="D121" s="237" t="s">
        <v>326</v>
      </c>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row>
    <row r="122" spans="4:30" ht="15" customHeight="1">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row>
    <row r="123" spans="4:30" ht="24" customHeight="1">
      <c r="D123" s="236" t="s">
        <v>327</v>
      </c>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row>
    <row r="124" spans="4:30" ht="15" customHeight="1">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row>
    <row r="125" spans="4:30" ht="36" customHeight="1">
      <c r="D125" s="237" t="s">
        <v>328</v>
      </c>
      <c r="E125" s="237"/>
      <c r="F125" s="237"/>
      <c r="G125" s="237"/>
      <c r="H125" s="237"/>
      <c r="I125" s="237"/>
      <c r="J125" s="237"/>
      <c r="K125" s="237"/>
      <c r="L125" s="237"/>
      <c r="M125" s="237"/>
      <c r="N125" s="237"/>
      <c r="O125" s="237"/>
      <c r="P125" s="237"/>
      <c r="Q125" s="237"/>
      <c r="R125" s="237"/>
      <c r="S125" s="237"/>
      <c r="T125" s="237"/>
      <c r="U125" s="237"/>
      <c r="V125" s="237"/>
      <c r="W125" s="237"/>
      <c r="X125" s="237"/>
      <c r="Y125" s="237"/>
      <c r="Z125" s="237"/>
      <c r="AA125" s="237"/>
      <c r="AB125" s="237"/>
      <c r="AC125" s="237"/>
      <c r="AD125" s="237"/>
    </row>
    <row r="126" spans="4:30" ht="15" customHeight="1">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row>
    <row r="127" spans="4:30" ht="36" customHeight="1">
      <c r="D127" s="236" t="s">
        <v>329</v>
      </c>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c r="AD127" s="236"/>
    </row>
    <row r="128" spans="4:30" ht="15" customHeight="1">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row>
    <row r="129" spans="4:30" ht="36" customHeight="1">
      <c r="D129" s="237" t="s">
        <v>330</v>
      </c>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row>
    <row r="130" spans="4:30" ht="15" customHeight="1">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row>
    <row r="131" spans="4:30" ht="36" customHeight="1">
      <c r="D131" s="237" t="s">
        <v>331</v>
      </c>
      <c r="E131" s="237"/>
      <c r="F131" s="237"/>
      <c r="G131" s="237"/>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c r="AD131" s="237"/>
    </row>
    <row r="132" spans="4:30" ht="15" customHeight="1">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row>
    <row r="133" spans="4:30" ht="36" customHeight="1">
      <c r="D133" s="237" t="s">
        <v>332</v>
      </c>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row>
    <row r="134" spans="4:30" ht="15" customHeight="1">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row>
    <row r="135" spans="4:30" ht="24" customHeight="1">
      <c r="D135" s="237" t="s">
        <v>333</v>
      </c>
      <c r="E135" s="237"/>
      <c r="F135" s="237"/>
      <c r="G135" s="237"/>
      <c r="H135" s="237"/>
      <c r="I135" s="237"/>
      <c r="J135" s="237"/>
      <c r="K135" s="237"/>
      <c r="L135" s="237"/>
      <c r="M135" s="237"/>
      <c r="N135" s="237"/>
      <c r="O135" s="237"/>
      <c r="P135" s="237"/>
      <c r="Q135" s="237"/>
      <c r="R135" s="237"/>
      <c r="S135" s="237"/>
      <c r="T135" s="237"/>
      <c r="U135" s="237"/>
      <c r="V135" s="237"/>
      <c r="W135" s="237"/>
      <c r="X135" s="237"/>
      <c r="Y135" s="237"/>
      <c r="Z135" s="237"/>
      <c r="AA135" s="237"/>
      <c r="AB135" s="237"/>
      <c r="AC135" s="237"/>
      <c r="AD135" s="237"/>
    </row>
    <row r="136" spans="4:30" ht="15" customHeight="1">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row>
    <row r="137" spans="4:30" ht="36" customHeight="1">
      <c r="D137" s="236" t="s">
        <v>334</v>
      </c>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row>
    <row r="138" spans="4:30" ht="15" customHeight="1">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row>
    <row r="139" spans="4:30" ht="36" customHeight="1">
      <c r="D139" s="236" t="s">
        <v>335</v>
      </c>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row>
    <row r="140" spans="4:30" ht="15" customHeight="1">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row>
    <row r="141" spans="4:30" ht="36" customHeight="1">
      <c r="D141" s="237" t="s">
        <v>336</v>
      </c>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row>
    <row r="142" spans="4:30" ht="15" customHeight="1">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row>
    <row r="143" spans="4:30" ht="36" customHeight="1">
      <c r="D143" s="237" t="s">
        <v>344</v>
      </c>
      <c r="E143" s="237"/>
      <c r="F143" s="237"/>
      <c r="G143" s="237"/>
      <c r="H143" s="237"/>
      <c r="I143" s="237"/>
      <c r="J143" s="237"/>
      <c r="K143" s="237"/>
      <c r="L143" s="237"/>
      <c r="M143" s="237"/>
      <c r="N143" s="237"/>
      <c r="O143" s="237"/>
      <c r="P143" s="237"/>
      <c r="Q143" s="237"/>
      <c r="R143" s="237"/>
      <c r="S143" s="237"/>
      <c r="T143" s="237"/>
      <c r="U143" s="237"/>
      <c r="V143" s="237"/>
      <c r="W143" s="237"/>
      <c r="X143" s="237"/>
      <c r="Y143" s="237"/>
      <c r="Z143" s="237"/>
      <c r="AA143" s="237"/>
      <c r="AB143" s="237"/>
      <c r="AC143" s="237"/>
      <c r="AD143" s="237"/>
    </row>
    <row r="144" spans="4:30" ht="15" customHeight="1">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row>
    <row r="145" spans="4:30" ht="24" customHeight="1">
      <c r="D145" s="237" t="s">
        <v>337</v>
      </c>
      <c r="E145" s="237"/>
      <c r="F145" s="237"/>
      <c r="G145" s="237"/>
      <c r="H145" s="237"/>
      <c r="I145" s="237"/>
      <c r="J145" s="237"/>
      <c r="K145" s="237"/>
      <c r="L145" s="237"/>
      <c r="M145" s="237"/>
      <c r="N145" s="237"/>
      <c r="O145" s="237"/>
      <c r="P145" s="237"/>
      <c r="Q145" s="237"/>
      <c r="R145" s="237"/>
      <c r="S145" s="237"/>
      <c r="T145" s="237"/>
      <c r="U145" s="237"/>
      <c r="V145" s="237"/>
      <c r="W145" s="237"/>
      <c r="X145" s="237"/>
      <c r="Y145" s="237"/>
      <c r="Z145" s="237"/>
      <c r="AA145" s="237"/>
      <c r="AB145" s="237"/>
      <c r="AC145" s="237"/>
      <c r="AD145" s="237"/>
    </row>
    <row r="146" spans="4:30" ht="15" customHeight="1">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row>
    <row r="147" spans="4:30" ht="48" customHeight="1">
      <c r="D147" s="236" t="s">
        <v>338</v>
      </c>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c r="AA147" s="236"/>
      <c r="AB147" s="236"/>
      <c r="AC147" s="236"/>
      <c r="AD147" s="236"/>
    </row>
    <row r="148" spans="4:30" ht="15" customHeight="1">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row>
    <row r="149" spans="4:30" ht="36" customHeight="1">
      <c r="D149" s="236" t="s">
        <v>339</v>
      </c>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row>
    <row r="150" spans="4:30" ht="15" customHeight="1">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row>
    <row r="151" spans="4:30" ht="48" customHeight="1">
      <c r="D151" s="236" t="s">
        <v>340</v>
      </c>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c r="AA151" s="236"/>
      <c r="AB151" s="236"/>
      <c r="AC151" s="236"/>
      <c r="AD151" s="236"/>
    </row>
    <row r="152" spans="4:30" ht="15" customHeight="1">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row>
    <row r="153" spans="4:30" ht="36" customHeight="1">
      <c r="D153" s="236" t="s">
        <v>341</v>
      </c>
      <c r="E153" s="236"/>
      <c r="F153" s="236"/>
      <c r="G153" s="236"/>
      <c r="H153" s="236"/>
      <c r="I153" s="236"/>
      <c r="J153" s="236"/>
      <c r="K153" s="236"/>
      <c r="L153" s="236"/>
      <c r="M153" s="236"/>
      <c r="N153" s="236"/>
      <c r="O153" s="236"/>
      <c r="P153" s="236"/>
      <c r="Q153" s="236"/>
      <c r="R153" s="236"/>
      <c r="S153" s="236"/>
      <c r="T153" s="236"/>
      <c r="U153" s="236"/>
      <c r="V153" s="236"/>
      <c r="W153" s="236"/>
      <c r="X153" s="236"/>
      <c r="Y153" s="236"/>
      <c r="Z153" s="236"/>
      <c r="AA153" s="236"/>
      <c r="AB153" s="236"/>
      <c r="AC153" s="236"/>
      <c r="AD153" s="236"/>
    </row>
    <row r="154" spans="4:30" ht="15" customHeight="1">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row>
    <row r="155" spans="4:30" ht="48" customHeight="1">
      <c r="D155" s="236" t="s">
        <v>342</v>
      </c>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row>
    <row r="156" spans="4:30" ht="15" customHeight="1">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row>
    <row r="157" spans="4:30" ht="24" customHeight="1">
      <c r="D157" s="236" t="s">
        <v>343</v>
      </c>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236"/>
    </row>
    <row r="158" spans="4:30" ht="15" customHeight="1"/>
    <row r="159" spans="4:30" ht="15" customHeight="1"/>
    <row r="160" spans="4:30" ht="15" customHeight="1"/>
    <row r="161" customFormat="1" ht="15" customHeight="1"/>
    <row r="162" customFormat="1" ht="15" customHeight="1"/>
    <row r="163" customFormat="1" ht="15" customHeight="1"/>
  </sheetData>
  <sheetProtection algorithmName="SHA-512" hashValue="N9bEw7BwRPf8o3v72ScHSvU6DtRTXGD8+amIvh5lhpnAm29upDleLuiSEef0jFG9wq0N50Rg9u8HhNzzDAgXmg==" saltValue="EpMRT5yeiFchf8b478FX/Q==" spinCount="100000" sheet="1" objects="1" scenarios="1"/>
  <mergeCells count="76">
    <mergeCell ref="D157:AD157"/>
    <mergeCell ref="D72:AD72"/>
    <mergeCell ref="D147:AD147"/>
    <mergeCell ref="D149:AD149"/>
    <mergeCell ref="D151:AD151"/>
    <mergeCell ref="D153:AD153"/>
    <mergeCell ref="D155:AD155"/>
    <mergeCell ref="D137:AD137"/>
    <mergeCell ref="D139:AD139"/>
    <mergeCell ref="D141:AD141"/>
    <mergeCell ref="D143:AD143"/>
    <mergeCell ref="D145:AD145"/>
    <mergeCell ref="D127:AD127"/>
    <mergeCell ref="D129:AD129"/>
    <mergeCell ref="D131:AD131"/>
    <mergeCell ref="D133:AD133"/>
    <mergeCell ref="D135:AD135"/>
    <mergeCell ref="D125:AD125"/>
    <mergeCell ref="D103:AD103"/>
    <mergeCell ref="D105:AD105"/>
    <mergeCell ref="D107:AD107"/>
    <mergeCell ref="D109:AD109"/>
    <mergeCell ref="D111:AD111"/>
    <mergeCell ref="D113:AD113"/>
    <mergeCell ref="D115:AD115"/>
    <mergeCell ref="D117:AD117"/>
    <mergeCell ref="D119:AD119"/>
    <mergeCell ref="D121:AD121"/>
    <mergeCell ref="D123:AD123"/>
    <mergeCell ref="D101:AD101"/>
    <mergeCell ref="D79:AD79"/>
    <mergeCell ref="D81:AD81"/>
    <mergeCell ref="D83:AD83"/>
    <mergeCell ref="D85:AD85"/>
    <mergeCell ref="D87:AD87"/>
    <mergeCell ref="D89:AD89"/>
    <mergeCell ref="D91:AD91"/>
    <mergeCell ref="D93:AD93"/>
    <mergeCell ref="D95:AD95"/>
    <mergeCell ref="D97:AD97"/>
    <mergeCell ref="D99:AD99"/>
    <mergeCell ref="D77:AD77"/>
    <mergeCell ref="C51:AD51"/>
    <mergeCell ref="C54:AD54"/>
    <mergeCell ref="D56:AD56"/>
    <mergeCell ref="D58:AD58"/>
    <mergeCell ref="D60:AD60"/>
    <mergeCell ref="D62:AD62"/>
    <mergeCell ref="D64:AD64"/>
    <mergeCell ref="D66:AD66"/>
    <mergeCell ref="D68:AD68"/>
    <mergeCell ref="D70:AD70"/>
    <mergeCell ref="C75:AD75"/>
    <mergeCell ref="D15:AD15"/>
    <mergeCell ref="D17:AD17"/>
    <mergeCell ref="D19:AD19"/>
    <mergeCell ref="D21:AD21"/>
    <mergeCell ref="D23:AD23"/>
    <mergeCell ref="C26:AD26"/>
    <mergeCell ref="C29:AD29"/>
    <mergeCell ref="C32:AD32"/>
    <mergeCell ref="D40:AD40"/>
    <mergeCell ref="D42:AD42"/>
    <mergeCell ref="D44:AD44"/>
    <mergeCell ref="D46:AD46"/>
    <mergeCell ref="D48:AD48"/>
    <mergeCell ref="C35:AD35"/>
    <mergeCell ref="C38:AD38"/>
    <mergeCell ref="C13:AD13"/>
    <mergeCell ref="B1:AD1"/>
    <mergeCell ref="B3:AD3"/>
    <mergeCell ref="B5:AD5"/>
    <mergeCell ref="B7:AD7"/>
    <mergeCell ref="AA9:AD9"/>
    <mergeCell ref="B10:L10"/>
    <mergeCell ref="N10:O10"/>
  </mergeCells>
  <hyperlinks>
    <hyperlink ref="AA9:AD9" location="Índice!B19" display="Índice" xr:uid="{4CC914DC-F4C5-4B80-B1DD-D6BCC186CCBB}"/>
  </hyperlinks>
  <pageMargins left="0.70866141732283472" right="0.70866141732283472" top="0.74803149606299213" bottom="0.74803149606299213" header="0.31496062992125984" footer="0.31496062992125984"/>
  <pageSetup scale="75" orientation="portrait" r:id="rId1"/>
  <headerFooter>
    <oddHeader>&amp;CMódulo 1 Sección VI
Glosario</oddHeader>
    <oddFooter>&amp;LCenso Nacional de Gobiernos Estatales 2023&amp;R&amp;P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ibh xmlns="8cfb24df-c76a-48fb-92b8-e40e245fe8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373EE7A0D5FA54FAA07EB029AB519A7" ma:contentTypeVersion="3" ma:contentTypeDescription="Crear nuevo documento." ma:contentTypeScope="" ma:versionID="795c66fa020f5308b50b388037e807bf">
  <xsd:schema xmlns:xsd="http://www.w3.org/2001/XMLSchema" xmlns:xs="http://www.w3.org/2001/XMLSchema" xmlns:p="http://schemas.microsoft.com/office/2006/metadata/properties" xmlns:ns2="8cfb24df-c76a-48fb-92b8-e40e245fe804" targetNamespace="http://schemas.microsoft.com/office/2006/metadata/properties" ma:root="true" ma:fieldsID="2cc70636aa61dd867341d6cec2e14bc6" ns2:_="">
    <xsd:import namespace="8cfb24df-c76a-48fb-92b8-e40e245fe804"/>
    <xsd:element name="properties">
      <xsd:complexType>
        <xsd:sequence>
          <xsd:element name="documentManagement">
            <xsd:complexType>
              <xsd:all>
                <xsd:element ref="ns2:kibh"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24df-c76a-48fb-92b8-e40e245fe804" elementFormDefault="qualified">
    <xsd:import namespace="http://schemas.microsoft.com/office/2006/documentManagement/types"/>
    <xsd:import namespace="http://schemas.microsoft.com/office/infopath/2007/PartnerControls"/>
    <xsd:element name="kibh" ma:index="8" nillable="true" ma:displayName="Descripción" ma:internalName="kibh">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74479-5724-4D62-9BC4-976DBAAEE919}">
  <ds:schemaRefs>
    <ds:schemaRef ds:uri="http://schemas.microsoft.com/office/2006/metadata/properties"/>
    <ds:schemaRef ds:uri="http://schemas.microsoft.com/office/infopath/2007/PartnerControls"/>
    <ds:schemaRef ds:uri="8cfb24df-c76a-48fb-92b8-e40e245fe804"/>
  </ds:schemaRefs>
</ds:datastoreItem>
</file>

<file path=customXml/itemProps2.xml><?xml version="1.0" encoding="utf-8"?>
<ds:datastoreItem xmlns:ds="http://schemas.openxmlformats.org/officeDocument/2006/customXml" ds:itemID="{2D79985E-15CB-485D-808E-E6F875E6BD1E}">
  <ds:schemaRefs>
    <ds:schemaRef ds:uri="http://schemas.microsoft.com/sharepoint/v3/contenttype/forms"/>
  </ds:schemaRefs>
</ds:datastoreItem>
</file>

<file path=customXml/itemProps3.xml><?xml version="1.0" encoding="utf-8"?>
<ds:datastoreItem xmlns:ds="http://schemas.openxmlformats.org/officeDocument/2006/customXml" ds:itemID="{00F071A5-4651-472C-840D-F5E75AB343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24df-c76a-48fb-92b8-e40e245fe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Índice</vt:lpstr>
      <vt:lpstr>Presentación</vt:lpstr>
      <vt:lpstr>Informantes</vt:lpstr>
      <vt:lpstr>Participantes</vt:lpstr>
      <vt:lpstr>CNGE_2023_M1_Secc6</vt:lpstr>
      <vt:lpstr>Glosario</vt:lpstr>
      <vt:lpstr>CNGE_2023_M1_Secc6!Área_de_impresión</vt:lpstr>
      <vt:lpstr>Glosario!Área_de_impresión</vt:lpstr>
      <vt:lpstr>Índice!Área_de_impresión</vt:lpstr>
      <vt:lpstr>Informantes!Área_de_impresión</vt:lpstr>
      <vt:lpstr>Participantes!Área_de_impresión</vt:lpstr>
      <vt:lpstr>Presentación!Área_de_impresión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GARCIA RENATA CASSANDRA</dc:creator>
  <cp:lastModifiedBy>INEGI</cp:lastModifiedBy>
  <dcterms:created xsi:type="dcterms:W3CDTF">2022-07-20T23:21:44Z</dcterms:created>
  <dcterms:modified xsi:type="dcterms:W3CDTF">2023-03-03T16:41:32Z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0x0101003373EE7A0D5FA54FAA07EB029AB519A7</vt:lpwstr>
  </property>
</Properties>
</file>